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Sheet1!$A$5:$AB$66</definedName>
    <definedName name="_xlnm.Print_Titles" localSheetId="0">Sheet1!$2:$5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<sst xmlns="http://schemas.openxmlformats.org/spreadsheetml/2006/main" count="752" uniqueCount="335">
  <si>
    <t>附件：</t>
  </si>
  <si>
    <t>2025年度财政衔接推进乡村振兴补助资金项目计划表（四次调整）</t>
  </si>
  <si>
    <t>序号</t>
  </si>
  <si>
    <t>项目名称</t>
  </si>
  <si>
    <t>责任 单位</t>
  </si>
  <si>
    <t>建设地点</t>
  </si>
  <si>
    <t>项目
类型</t>
  </si>
  <si>
    <t>项目  性质</t>
  </si>
  <si>
    <t>时间进度</t>
  </si>
  <si>
    <t>建设内容</t>
  </si>
  <si>
    <t>总投资</t>
  </si>
  <si>
    <t>安排资金计划 （万元）</t>
  </si>
  <si>
    <t>绩效目标</t>
  </si>
  <si>
    <t>联农带农机制</t>
  </si>
  <si>
    <t>受益对象</t>
  </si>
  <si>
    <t>BJ和革命老区（√）</t>
  </si>
  <si>
    <t>示范村（√）</t>
  </si>
  <si>
    <t>脱贫村（√）</t>
  </si>
  <si>
    <t>衔接资金</t>
  </si>
  <si>
    <t>备注</t>
  </si>
  <si>
    <t>计划开工时间</t>
  </si>
  <si>
    <t>计划完工时间</t>
  </si>
  <si>
    <t>中央</t>
  </si>
  <si>
    <t>省级</t>
  </si>
  <si>
    <t>2025年度资金计划</t>
  </si>
  <si>
    <t>合计</t>
  </si>
  <si>
    <t>脱贫人口数</t>
  </si>
  <si>
    <t>监测对象数</t>
  </si>
  <si>
    <t>来源</t>
  </si>
  <si>
    <t>任务</t>
  </si>
  <si>
    <t>三次调整</t>
  </si>
  <si>
    <t>四次调整</t>
  </si>
  <si>
    <t>小计</t>
  </si>
  <si>
    <t>长白镇民主村冷库仓储建设项目</t>
  </si>
  <si>
    <t>长白镇人民政府</t>
  </si>
  <si>
    <t>县经开区</t>
  </si>
  <si>
    <t>产业</t>
  </si>
  <si>
    <t>新建</t>
  </si>
  <si>
    <t>本项目总用地面积1688.86㎡，总建筑面积680.55㎡。项目新建1栋冷库（含速冻库、冷冻库），建筑面积305㎡；新建1栋储存库，建筑面积375.55㎡；并进行道路硬化等。</t>
  </si>
  <si>
    <t>项目建成后，年纯收入约15.5万元，可以壮大民主村村集体经济，民主村村民338户101人受益，其中脱贫户30户39人受益，每年脱贫户人均分红500元</t>
  </si>
  <si>
    <t>项目可带动本地劳动力就业，增加村民收入；项目建成后由民主村委会管理，可以壮大村集体经济；由村委会进行统一分红，达到脱贫户30户39人持续稳定脱贫要求</t>
  </si>
  <si>
    <t>√</t>
  </si>
  <si>
    <t>乡村振兴任务</t>
  </si>
  <si>
    <t>长白镇民主村山野菜加工设备采购项目（升级改造）</t>
  </si>
  <si>
    <t>民主村</t>
  </si>
  <si>
    <t>采购内容为购置漂烫机、冷却机、震动布料机、烘干机、切片机、切条机各1台</t>
  </si>
  <si>
    <t>项目建成后，年纯收入约2.4万元，可以壮大民主村村集体经济，民主村村民338户1010人受益，其中脱贫户30户39人受益每年脱贫户人均分红100元</t>
  </si>
  <si>
    <t>马鹿沟镇六片区基础设施建设项目</t>
  </si>
  <si>
    <t>马鹿沟镇人民政府</t>
  </si>
  <si>
    <t>马鹿沟村</t>
  </si>
  <si>
    <t>基建</t>
  </si>
  <si>
    <t>续建</t>
  </si>
  <si>
    <t>建设污水管线1190米，改造既有给水管线2661m；沥青混凝土路面恢复1109平方米</t>
  </si>
  <si>
    <t>通过对污水及雨水的集中处理改善人居环境，提高村民生活质量，项目使全村常住人口142户432人受益，包括建档立卡脱贫户4户4人</t>
  </si>
  <si>
    <t>通过对村内基础设施建设利于雨水集中处理，同时为村民及建档立卡脱贫人口污水排放提供便利条件，进一步改善生产生活条件</t>
  </si>
  <si>
    <t>少数民族发展任务</t>
  </si>
  <si>
    <t>长白县马鹿沟镇二十一道沟村乡村振兴农旅融合服务站建设项目</t>
  </si>
  <si>
    <t>二十一道沟村</t>
  </si>
  <si>
    <t>完成两栋主体框架建设，建筑面积269.28㎡，</t>
  </si>
  <si>
    <t>项目实施后，将带动当地旅游也发展，为村民提供就业岗位，促进村集体经济发展，预计每年为村集体经济增收20万元</t>
  </si>
  <si>
    <t>项目建成后统一进行管理，村委会制定科学合理的收益分配方案，带动脱贫人口8户9人增收，脱贫人口人均分红500元以上</t>
  </si>
  <si>
    <t>马鹿沟镇大梨树村羊肚菌种植项目</t>
  </si>
  <si>
    <t>大梨树村</t>
  </si>
  <si>
    <t>新建一座羊肚菌种植大棚、维修一座羊肚菌种植大棚；  购买烘干机、晾晒架、水泵等设备</t>
  </si>
  <si>
    <t>项目实施后作为村集体固定资产，预计每年为村集体经济收益增加15万元，净效益增加8万元，提供就业岗位1个</t>
  </si>
  <si>
    <t>大梨树村羊肚菌种植项目建设完毕后，带动脱贫户1户1人增收，脱贫户人均分红500元以上</t>
  </si>
  <si>
    <t>马鹿沟镇沿江村水毁堤坝修复建设项目</t>
  </si>
  <si>
    <t>沿江村</t>
  </si>
  <si>
    <t>水毁重建浆砌石挡墙护岸共380米，重建农用道管涵1座</t>
  </si>
  <si>
    <t>修复水毁堤坝，提高行洪能力，项目使全村171户480人受益，包括脱贫人口13户17人</t>
  </si>
  <si>
    <t>修复水毁堤坝，提高山洪行洪能力，保障堤坝下游村民生命财产安全</t>
  </si>
  <si>
    <t>马鹿沟镇大梨树村给水管网建设项目</t>
  </si>
  <si>
    <t>沥青混凝土路面拆除恢复：763.72平方米，道路罩面面积：2240.28平方米，建设阀门井5座、水表井2座、排气井1座，给水管线：545米</t>
  </si>
  <si>
    <t>改善村内给水管网，提升村民获得感使全村常住人口27户68人受益，其中包括建档立卡脱贫户1户1人，进一步巩固提升脱贫攻坚成果</t>
  </si>
  <si>
    <t>通过对村内基础设施建设利于村民饮水安全保障，同时为村民及建档立卡脱贫人口安全饮水提供保障，进一步改善生产生活条件</t>
  </si>
  <si>
    <t>马鹿沟镇万宝岗村基础设施灾后重建项目</t>
  </si>
  <si>
    <t>万宝岗村</t>
  </si>
  <si>
    <t>新建浆砌片石矩形边沟427延米。</t>
  </si>
  <si>
    <t>修复水毁道路及公路沿线护坡挡墙，使全村常住人口76户142人受益，包括脱贫人口8户8人</t>
  </si>
  <si>
    <t>修复水毁道路及公路护坡挡墙，改善村民出行条件，提升村民幸福感和满意度</t>
  </si>
  <si>
    <t>长白县马鹿沟镇十八道沟村蓄粪池建设项目</t>
  </si>
  <si>
    <t>十八道沟村</t>
  </si>
  <si>
    <t>新建蓄粪池一处，占地面积180平方米</t>
  </si>
  <si>
    <t>修建蓄粪池有利于村内环境改善，项目使全村184户人376受益，包括建档立卡脱贫户32户46人</t>
  </si>
  <si>
    <t>通过修建村蓄粪池，使村内道路干净整洁，为群众出行提供便利</t>
  </si>
  <si>
    <t>金华乡致富屯农村公路养护大修工程 （Y016金三线）</t>
  </si>
  <si>
    <t>金华乡人民政府</t>
  </si>
  <si>
    <t>金华村致富屯</t>
  </si>
  <si>
    <t>建设沥青路面1.2公里</t>
  </si>
  <si>
    <t>改善居民出行条件，让百姓走上出行便捷、安全的放心路让脱贫户9户17人受益</t>
  </si>
  <si>
    <t>项目建成后，由金华村村委会负责运营管护让百姓走上出行便捷、安全的放心路同时，这是通向金华平岗的必经之路，可以说是旅游公路，为金华平岗旅游发展提供硬件基础巩固提升致富、大砬子19户40人包括建档立卡脱贫户9户17人受益</t>
  </si>
  <si>
    <t>长白县金华乡温室大棚灾后修建建设项目(一期)</t>
  </si>
  <si>
    <t>金华村</t>
  </si>
  <si>
    <t>修复墙体及钢骨架57米；更换棉被、薄膜、制冷制热设备等</t>
  </si>
  <si>
    <t>项目建成后，预计年收益12万元一是用于壮大村集体经济，发展公益事业二是用于维修棚区设施三是为脱贫建档立卡脱贫户分红，年人均分红200元以上带动全村脱贫建档立卡脱贫户31户52人持续稳定脱贫</t>
  </si>
  <si>
    <t>项目建成后由村委会管理运营，预计年收益约12万元，设专账管理，制定科学受益分配方案，采取差异化分配，带动脱贫人员持续稳定脱贫预计为全村脱贫户31户52人年人均分红200元预计带动村内劳动5人以上务工</t>
  </si>
  <si>
    <t>长白县金华乡温室大棚灾后修建建设项目(二期)</t>
  </si>
  <si>
    <t>修复四栋水毁大棚墙体及钢骨架400延长米，修建排水渠300延长米，更换棉被、薄膜等设施</t>
  </si>
  <si>
    <t>项目建成后，预计年收益7万元一是用于壮大村集体经济，发展公益事业二是用于维修棚区设施三是为脱贫建档立卡脱贫户分红，年人均分红200元以上带动全村全村273户485人包括脱贫户22户34人持续稳定脱贫</t>
  </si>
  <si>
    <t>项目建成后由村委会管理运营，预计年收益约7万元，设专账管理，制定科学受益分配方案，采取差异化分配，带动脱贫人员持续稳定脱贫预计为全村脱贫户22户34人年人均分红200元预计带动村内劳动5人以上务工</t>
  </si>
  <si>
    <t>长白县金华乡金华村温室大棚改建项目</t>
  </si>
  <si>
    <t>改建温室大棚3栋，每栋规格50米X10米，5座看护房，增铺种植土</t>
  </si>
  <si>
    <t>项目建成后，预计年收益11.4万元一是用于壮大村集体经济，发展公益事业二是用于维修棚区设施三是为脱贫建档立卡脱贫户分红，年人均分红200元以上带动全村全村273户485人包括脱贫户22户34人持续稳定脱贫</t>
  </si>
  <si>
    <t>项目建成后由村委会管理运营，预计年收益约11.4万元，设专账管理，制定科学受益分配方案，采取差异化分配，带动脱贫人员持续稳定脱贫预计为全村脱贫户22户34人年人均分红200元预计带动村内劳动5人以上务工</t>
  </si>
  <si>
    <t>长白县金华乡三浦村通村路水毁道路护坡修建项目</t>
  </si>
  <si>
    <t>三浦村</t>
  </si>
  <si>
    <t>修建道路护坡及石笼子共计140延长米等</t>
  </si>
  <si>
    <t>有效提升村民出行安全提高群众满意度全村14户29人受益，包括脱贫户1户1人受益</t>
  </si>
  <si>
    <t>项目完成后由三浦村村民委员会管理，保障出行安全，提高生活质量，全村14户29人受益，包括脱贫户1户1人受益</t>
  </si>
  <si>
    <t>长白县金华乡九谷村供水管线修建项目</t>
  </si>
  <si>
    <t>九谷村</t>
  </si>
  <si>
    <t>更换供水管线1080米</t>
  </si>
  <si>
    <t>有效提升村民饮水安全，保障供水充足，提高群众满意度全村村民受益，包括脱贫户2户2人受益</t>
  </si>
  <si>
    <t>项目完成后由九谷村村民委员会管理，保障生产生活用水，提高饮水质量，防止已脱贫贫困户返贫，已脱贫人口2户2人</t>
  </si>
  <si>
    <t>十四道沟镇安乐村东亭小榭护坡项目</t>
  </si>
  <si>
    <t>十四道沟镇人民政府</t>
  </si>
  <si>
    <t>安乐村</t>
  </si>
  <si>
    <t>新建700平方米护坡</t>
  </si>
  <si>
    <t>项目建成后可增进一步改善全村村民农业生产生活条件，全村103户/192人受益，其中脱贫户13户16人，监测户1户/2人</t>
  </si>
  <si>
    <t>项目完成后由安乐村村民委员会管理，进一步改善全村村民农业生产生活条件，达到脱贫户13户16人持续稳定脱贫的要求</t>
  </si>
  <si>
    <t>十四道沟镇冷沟子村村级绿色产业研发中心设施项目</t>
  </si>
  <si>
    <t>冷沟子村</t>
  </si>
  <si>
    <t>新建彩钢厂房1750.6平方米及配套设施，新增变压器，电路改造等相关设施</t>
  </si>
  <si>
    <t>为珍珠草加工厂配套供水、新增变压器供电等基础设施，带动产业发展，其中脱贫户6户7人受益</t>
  </si>
  <si>
    <t>项目建成后，提升加工厂设施水平，改善生产环境，解决生活生产需求，制定科学收益分配方案，用于脱贫户分红，年收入20万元，带动脱贫人口持续稳定脱贫</t>
  </si>
  <si>
    <t>中、省级</t>
  </si>
  <si>
    <t>长白县十四道沟镇干沟子村乡村振兴农旅融合服务站建设项目</t>
  </si>
  <si>
    <t>十四道沟镇干沟子村民委员会</t>
  </si>
  <si>
    <t>干沟子村</t>
  </si>
  <si>
    <t>改造现有建筑，改造面积250平方米,包括游客服务大厅，临时休息间以及其他配套附属设施等</t>
  </si>
  <si>
    <t>项目建成后年收入20万元，带动全镇旅游产业发展，干沟子村240户/478人受益，其中脱贫户10户16人，监测户2户3人，每年脱贫户/监测户人均分红300元</t>
  </si>
  <si>
    <t>项目建成后由对外发包经营，每年收取租金，预计年收入20万元，促进十四道沟镇旅游产业发展降低返贫几率，带动脱贫户10户16人，监测户2户3人，每年脱贫户/监测户人均分红300元达到脱户和监测户持续稳定脱贫的要求</t>
  </si>
  <si>
    <t>长白县十四道沟镇安乐村乡村振兴农旅融合服务站建设项目</t>
  </si>
  <si>
    <t>十四道沟镇安乐村民委员会</t>
  </si>
  <si>
    <t>改造现有建筑，改造面积244平方米,包括游客服务大厅，临时休息间以及其他配套附属设施等</t>
  </si>
  <si>
    <t>项目建成后年收入20万元，带动全镇旅游产业发展，安乐村76户/146人受益，其中脱贫户12户15人，监测户1户2人，每年脱贫户/监测户人均分红300元</t>
  </si>
  <si>
    <t>项目建成后由对外发包经营，每年收取租金，预计年收入20万元，促进十四道沟镇旅游产业发展降低返贫几率，带动脱贫户12户15人，监测户1户2人，每年脱贫户/监测户人均分红300元达到脱户和监测户持续稳定脱贫的要求</t>
  </si>
  <si>
    <t>十四道沟镇安乐村农田护坡建设项目</t>
  </si>
  <si>
    <t>新建5米高挡墙350延长米</t>
  </si>
  <si>
    <t>项目建成后可增强安乐村的地质灾害防治能力，保障耕地及农业生产安全，全村103户/192人受益，其中脱贫户13户16人，监测户1户/2人</t>
  </si>
  <si>
    <t>项目完成后由安乐村村民委员会管理，保障全体村民耕地及农业生产安全，保护土地水土流失，达到脱贫户13户16人持续稳定脱贫的要求</t>
  </si>
  <si>
    <t>十二道沟镇十二道沟村河坝护岸改造项目</t>
  </si>
  <si>
    <t>十二道沟镇人民政府</t>
  </si>
  <si>
    <t>十二道沟村</t>
  </si>
  <si>
    <t>石笼护脚进行重建工程长度384米，改建拦河坝3座，加固1座</t>
  </si>
  <si>
    <t>项目建成后，增加全村抗洪泄洪能力，保障村民生产出行安全，全村受益，其中，脱贫户47户69人受益</t>
  </si>
  <si>
    <t>石龙护脚和河坝的建设能够增加抗洪泄洪能力，保障村民生产出行安全，使生命财产不受损失</t>
  </si>
  <si>
    <t>十二道沟镇十二道沟村水毁河坝修复工程</t>
  </si>
  <si>
    <t>左岸水泥混凝土路破损修复长387.3米，面积1355.55㎡</t>
  </si>
  <si>
    <t>通过本项目的建设，可有效改善十二道沟村被水毁的基础设施工程，改善村容村貌，助力推动巩固脱贫攻坚成果和乡村振兴有效衔接</t>
  </si>
  <si>
    <t>长白县十二道沟镇外南岔村水毁河坝修复工程项目</t>
  </si>
  <si>
    <t>十二道沟镇外南岔村</t>
  </si>
  <si>
    <t>外南岔村维修加固两侧护岸总长725m，重建石笼护底长150m</t>
  </si>
  <si>
    <t>项目建成后，可改善全村生产环境，保障村民生产出行安全，全村受益其中，脱贫户11户16人受益</t>
  </si>
  <si>
    <t>通过本项目的建设，保障脱贫户生产生活安全，提高生活质量改善村容村貌，助力推动巩固脱贫攻坚成果和乡村振兴有效衔接</t>
  </si>
  <si>
    <t>十二道沟镇船卧子村自来水建设项目</t>
  </si>
  <si>
    <t>船卧子村</t>
  </si>
  <si>
    <t>铺设自来水管线2500米及一应附属设施，采购3000米管线。</t>
  </si>
  <si>
    <t>项目完成后，进一步改善农民生产生活条件，全村受益，其中，脱贫户21户31人受益。</t>
  </si>
  <si>
    <t>可改善全村生产生活环境，保障脱贫户生产生活安全，提高生活质量。</t>
  </si>
  <si>
    <t>十二道沟镇十二道沟村自来水建设项目</t>
  </si>
  <si>
    <t>铺设主管道三寸管2500米、二寸管1600米及建设检修井等附属设施。</t>
  </si>
  <si>
    <t>项目完成后，进一步改善农民生产生活条件，全村受益，其中，脱贫户41户57人受益。</t>
  </si>
  <si>
    <t>十二道沟镇十三道湾村民宿及附属设施建设项目</t>
  </si>
  <si>
    <t>十三道湾村</t>
  </si>
  <si>
    <t>改造民宿三栋，建设充电桩5座及其配套设施。</t>
  </si>
  <si>
    <t>项目完成后，进一步改善农民生产条件，提高生产能力，促进农民增收，全村脱贫户13户19人受益</t>
  </si>
  <si>
    <t>项目建成后，由十三道湾村农业合作社管理运营，制定科学收益分配方案，每年预计收入3.2万元，给脱贫户13户19人每年每人100元分红，增加收入，进一步巩固脱贫成果</t>
  </si>
  <si>
    <t>十二道沟镇中和村智能大棚建设项目</t>
  </si>
  <si>
    <t>中和村</t>
  </si>
  <si>
    <t>建设智能大棚外墙。</t>
  </si>
  <si>
    <t>通过项目建设进一步改善农民生产条件，提高生产能力，促进农民增收，全村受益，其中，脱贫户17户25人、监测户3户8人受益。</t>
  </si>
  <si>
    <t>项目建成后，每年预计收入2.1万元，给脱贫户18户27人、监测户3户8人每年每人200元分红，增加收入。</t>
  </si>
  <si>
    <t>中央少数民族任务</t>
  </si>
  <si>
    <t>八道沟镇农产品加工厂建设项目</t>
  </si>
  <si>
    <t>八道沟镇人民政府</t>
  </si>
  <si>
    <t>九道沟村、葫芦套村</t>
  </si>
  <si>
    <t>厂房配电线路，供水管线、污水管道，变压电箱及配套装置，其他附属设施</t>
  </si>
  <si>
    <t>该项目达到后预计年收入40万元，带动160户343人，人均收入增加1100元，带动脱贫户10户14人，持续脱贫</t>
  </si>
  <si>
    <t>项目建成后由村委会管理运营，年获得纯利润设专账管理，制定科学受益分配方案采取差异化分配，用于脱贫人口分红带动脱贫人口持续稳定脱贫</t>
  </si>
  <si>
    <t>八道沟镇西兴村、新兴村、胜利村水毁挡墙修复项目</t>
  </si>
  <si>
    <t>西兴村、新兴村、胜利村</t>
  </si>
  <si>
    <t>八道沟河八道沟镇护岸挡墙水毁修复123.3m，维修加固183.5m</t>
  </si>
  <si>
    <t>该项目进一步改善471户965人农民生产、生活条件，提高生产能力，促进农民增收其中：脱贫建档立卡贫困户22户39人受益</t>
  </si>
  <si>
    <t>项目建成后增加村民幸福感，增加出行方便，保护居民出行安全，提升村民生活幸福指数，保护村民生活生命安全</t>
  </si>
  <si>
    <t>八道沟镇西兴村、新兴村、胜利村水毁道路修复项目</t>
  </si>
  <si>
    <t>沥青混凝土路面罩面5602平方米，新建沥青混凝土路面1221平方米，边沟 123 米，新建护栏 99 米，排水井1 座，D600 雨水管 6 米</t>
  </si>
  <si>
    <t>项目进一步改善471户965人农民生产、生活条件，提高生产能力，促进农民增收其中：脱贫建档立卡贫困户22户39人受益</t>
  </si>
  <si>
    <t>项目建成后增加村民幸福感，保护居民安全，提升村民生活幸福指数，提高村民生活质量，加强乡村建设能力</t>
  </si>
  <si>
    <t>长白县八道沟镇蛤蟆川村农文旅综合体项目</t>
  </si>
  <si>
    <t>蛤蟆川村</t>
  </si>
  <si>
    <t>2层框架结构，建筑面积483.8平方米，住宿房间、餐厅、厨房、卫生间（包含无障碍卫生间）、游客接待中心具体建设内容如下：1.住宿房间按标准间2.餐厅3.厨房4.卫生间，其中包含无障碍卫生间5. 办公区6. 接待大厅</t>
  </si>
  <si>
    <t>项目达到后预计年收入20万元，带动129户284人，人均收入增加200元，带动脱贫户13户15人，持续脱贫</t>
  </si>
  <si>
    <t>项目完成后由村委会管理，制定科学收益方案，用于脱贫户分红，持续巩固脱贫成果</t>
  </si>
  <si>
    <t>长白县八道沟镇葫芦套村高标准大棚建设项目</t>
  </si>
  <si>
    <t>葫芦套村</t>
  </si>
  <si>
    <t>新建8栋温室大棚</t>
  </si>
  <si>
    <t>该项目达到后预计年收入30万元，带动123户352人，人均收入增加500元，带动脱贫户6户7人，持续脱贫</t>
  </si>
  <si>
    <t>长白县八道沟镇金厂村旅游综合体建设项目</t>
  </si>
  <si>
    <t>金厂村</t>
  </si>
  <si>
    <t>改造 1#综合用房1座,改造面积 431.66 平方米，改造为游客临时休息间 6 间、卫生间、服务大厅、门卫等 新建 2#设备用房一座，总建筑面积 118.56 平方米，其中地上建筑面积 19.346 平方米，地下建筑面积 99.22 平方米</t>
  </si>
  <si>
    <t>项目达到后预计年收入12万元，带动89户185人，人均收入增加500元，带动脱贫户10户14人，持续脱贫</t>
  </si>
  <si>
    <t>乡村振兴任务205.15万少数民族发展任务40</t>
  </si>
  <si>
    <t>长白朝鲜族自治县八道沟镇新兴村旅游综合体项目</t>
  </si>
  <si>
    <t>新兴村</t>
  </si>
  <si>
    <t>原有房屋装修，装修面积 270 平方米，充电桩快充 2 座，变压器一台，改建一个公共卫生间40 平方米.室外消火栓连接管300米（300米外的消防水池）</t>
  </si>
  <si>
    <t>项目达到后预计年收入8万元，带动52户121人，人均收入增加200元，带动脱贫户6户11人，持续脱贫</t>
  </si>
  <si>
    <t>2025年八道沟镇新开沟村文旅综合体建设项目</t>
  </si>
  <si>
    <t>新开沟村</t>
  </si>
  <si>
    <t>原址翻建老村部320㎡改造房屋、设置接待大厅、室内卫生间等</t>
  </si>
  <si>
    <t>项目达到后预计年收入9万元，带动106户330人，人均收入增加270元，带动脱贫户13户17人、监测户1户2人持续脱贫</t>
  </si>
  <si>
    <t>项目完成后由村委会管理，科学分红，推动村民创收方式多元化；创造就业岗位，带动村民就业，增加收入渠道；有利于壮大集体经济，持续巩固脱贫成果，不断提升群众增收致富能力</t>
  </si>
  <si>
    <t>长白县八道沟镇新兴村、胜利村、不大远村灾后山洪沟治理项目</t>
  </si>
  <si>
    <t>新兴村、胜利村、不大远村</t>
  </si>
  <si>
    <t>山洪沟治理666米</t>
  </si>
  <si>
    <t>该项目进一步改善252户499人农民生产条件，提高生产能力和生活条件，促进农民增收，其中：脱贫建档立卡脱贫困11户16人受益</t>
  </si>
  <si>
    <t>项目完成后由村民委员会管理，改善村民出行及提高生产生活条件，提高生产能力，促进农民增收，达到脱贫户9户12人持续稳定脱贫的要求</t>
  </si>
  <si>
    <t>长白朝鲜族自治县八道沟镇东兴村灾后重建项目</t>
  </si>
  <si>
    <t>东兴村</t>
  </si>
  <si>
    <t>检查井共计25座;人行道重建7650平方米，长城墙500米，路灯104盏；供热二级管网总长275米。</t>
  </si>
  <si>
    <t>该项目进一步改善76户132人农民生产条件，提高生产能力和生活条件，促进农民增收，其中：脱贫建档立卡脱贫困7户12人受益</t>
  </si>
  <si>
    <t>项目完成后由村民委员会管理，改善村民出行及提高生产生活条件，提高生产能力，促进农民增收，达到脱贫户7户12人持续稳定脱贫的要求</t>
  </si>
  <si>
    <t>新房子镇新房子村巷道柏油建设项目</t>
  </si>
  <si>
    <t>新房子镇人民政府</t>
  </si>
  <si>
    <t>新房子村</t>
  </si>
  <si>
    <t>铺装新房子村村内巷道沥青罩面4500平方米</t>
  </si>
  <si>
    <t>项目建成后，可改善新房子村巷道质量，改善居民出行条件，提升村容村貌，提升道路条件，全村159户301人受益，其中脱贫户21人受益</t>
  </si>
  <si>
    <t>柏油铺设后，可提升全村居民出行条件，有利于农业生产和社会活动，侧面带动居民增收，改善人居环境，脱贫户21人收益</t>
  </si>
  <si>
    <t>新房子镇大顶子村农文旅综合服务中心建设项目</t>
  </si>
  <si>
    <t>大顶子村</t>
  </si>
  <si>
    <t>利用大顶子村村部后侧场地新建砖瓦结构40㎡民俗10间，配套水泥休闲活动场地600㎡，配套相关装潢，等用品</t>
  </si>
  <si>
    <t>项目建成后，预计年收益3万元，可有效带动大顶子村文旅事业发展，提升大顶子村特色知名度，可提供居民就业岗位，脱贫户9户12人受益</t>
  </si>
  <si>
    <t>该项目可带动村内居民就业，吸引游客前往，带动其他产业发展，提升大顶子村旅游业发展，脱贫户9户12人受益</t>
  </si>
  <si>
    <t>新房子镇老人沟村观湖印象民宿建设项目</t>
  </si>
  <si>
    <t>老人沟村</t>
  </si>
  <si>
    <t>利用原老人沟村老村部新建砖瓦结构30㎡民俗6间，配套水泥休闲活动场地400㎡。</t>
  </si>
  <si>
    <t>项目建成后，预计年收益2万元，可有效带动老人沟村文旅事业发展，提升老人沟村特色知名度，可提供居民就业岗位，脱贫户19户22人受益</t>
  </si>
  <si>
    <t>该项目可带动村内居民就业，吸引游客前往，带动其他产业发展，提升老人沟村旅游业发展，脱贫户19户22人受益</t>
  </si>
  <si>
    <t>新房子镇老人沟村坚果加工厂建设项目（二期）</t>
  </si>
  <si>
    <t>扩建坚果晾晒场400平方米、新建加工包装车间200平方米、储存间200平方米</t>
  </si>
  <si>
    <t>项目建成后，将有效提升老人沟村坚果加工厂产能及存储能力，在一期的基础上进一步完善各类基础设施，同时提升收入，预计年收益增加1.5万元左右，脱贫户19户22人受益</t>
  </si>
  <si>
    <t>项目建成后，将对一期项目进行持续巩固，提高坚果加工能力、存储能力，打开老人沟村坚果加工的新局面，为其他农产品提供加工宝贵经验</t>
  </si>
  <si>
    <t>新房子镇景秀村农文旅综合服务中心建设项目</t>
  </si>
  <si>
    <t>景秀村</t>
  </si>
  <si>
    <t>开展农文旅综合服务中心300平方米场地开挖、平整场地</t>
  </si>
  <si>
    <t>项目建成后，预计年收益3万元，可有效带动景秀村文旅事业发展，提升景秀村特色知名度，可提供居民就业岗位，村民23户61人受益</t>
  </si>
  <si>
    <t>该项目可带动村内居民就业，吸引游客前往，带动其他产业发展，提升景秀村旅游业发展，村民23户61人受益</t>
  </si>
  <si>
    <t>新房子镇虎洞沟村冷库建设项目</t>
  </si>
  <si>
    <t>虎洞沟村</t>
  </si>
  <si>
    <t>新建冷藏库和冷冻库共100平方米及相关配套设施，其他配套工程包括：道路及场区硬化、砖围墙；购置安装冷冻、冷藏库设备等</t>
  </si>
  <si>
    <t>项目建成三年后开始收益，收入逐年递增，可以连续收益20-30年带动脱贫28人，每年脱贫户人均分红200元</t>
  </si>
  <si>
    <t>项目建设完成后，可以冷藏自产的地瓜干并可以将冷库对外运营，制定科学收益分配方案，壮大村集体经济，为已脱贫人口分红并带动部分劳动力创收</t>
  </si>
  <si>
    <t>长白朝鲜族自治县新房子镇虎洞沟村大金厂屯水毁桥梁新建项目</t>
  </si>
  <si>
    <t>大金厂屯新建空心板桥梁一座，长40米宽5米，钢筋混凝土结构</t>
  </si>
  <si>
    <t>该桥为因汛情受损桥，现属危桥，为居民出行必经之路，项目建成后，可极大提升大金厂屯居民出行条件，保障人民群众生命、财产安全</t>
  </si>
  <si>
    <t>项目建成后，将彻底解决居民生活、生产出行存在风险的问题，带动全村交通出行，一定程度上可以带动居民提升收入</t>
  </si>
  <si>
    <t>新房子镇新房子村管网建设项目</t>
  </si>
  <si>
    <t>污水管线基础开挖、化粪池基础开挖、雨水管线基础开挖、污水井基础开挖、雨水检查井基础开挖</t>
  </si>
  <si>
    <t>项目建成后，新房子村将全面完成污水、雨水管网建设，完成新房子村村庄城镇化重要建设的一步，为新房子村旅游、产业发展、生活宜居带来重大改变</t>
  </si>
  <si>
    <t>项目建成后，由村委会统一运营管理，全村159户294人受益，其中脱贫户14户21人，将极大改善全村营商环境，进一步吸纳产业发展，带动居民致富增收</t>
  </si>
  <si>
    <t>新房子镇新房子村水源地升级改造项目</t>
  </si>
  <si>
    <t>建设水源沉淀池30立方米一座，重建蓄水池30立方米一座，重建截水坝1座及重修反滤措施1处，铺设管道200m</t>
  </si>
  <si>
    <t>项目建成后，可改善全村生产环境，保障村民生产出行安全，全村301人受益其中，脱贫户11户19人</t>
  </si>
  <si>
    <t>新房子镇水库村平岗屯四平川屯、小马鞍山屯（备用井）项目</t>
  </si>
  <si>
    <t>水库村</t>
  </si>
  <si>
    <t>为改善新房子镇平岗屯、四平川屯、小马鞍山屯枯水期水量不足的问题，拟建设：1.围栏50米：2.新打深水井1个：管道200延长米：4.新建检修井1个：5水泵及配电：6.电缆等设施</t>
  </si>
  <si>
    <t>项目建成后将提升解决平岗屯、四平川屯、小马鞍山屯用水需求提高村民居住生活质量</t>
  </si>
  <si>
    <t>项目建成后将提升平岗屯、四平川屯、小马鞍山屯24小时用水需求项目预计使50户90人收益，其中脱贫户4户6人受益</t>
  </si>
  <si>
    <t>长白县宝泉山镇邱家店村乡村振兴农旅融合服务站建设项目</t>
  </si>
  <si>
    <t>宝泉山镇人民政府</t>
  </si>
  <si>
    <t>邱家店村</t>
  </si>
  <si>
    <t>项目总占地面积230平方米，总建筑面积270平方米。其中服务站230平方米，消防水泵房40平方米</t>
  </si>
  <si>
    <t>该项目达到规模后预计年纯收入利润15.2万元，用于脱贫户分红，年人均分红500元以上带动邱家店村脱贫户6户6人持续稳定脱贫</t>
  </si>
  <si>
    <t>吸纳本村农户稳定就业,收益由本村制定分配方案采用差异化分配和奖励等方式分配给脱贫户，增加脱贫户财产性收入</t>
  </si>
  <si>
    <t>宝泉山镇老保甲村自来水管道建设项目</t>
  </si>
  <si>
    <t>老保甲村</t>
  </si>
  <si>
    <t>修建村自来水管道4000米</t>
  </si>
  <si>
    <t>完善基础设施建设，解决村民吃水问题，改善居民生活条件，全村村民受益，包括脱贫人口8户10人、监测对象1户2人受益</t>
  </si>
  <si>
    <t>项目建成后由老保甲村村民委员会管理，保障生产生活用水，改善居民生活条件，包括脱贫人口8户10人、监测对象1户2人受益</t>
  </si>
  <si>
    <t>长白朝鲜族自治县宝泉山镇大崴子村下崴子段水毁堤坝灾后重建项目</t>
  </si>
  <si>
    <t>大崴子村</t>
  </si>
  <si>
    <t>水毁重建浆砌石护岸共307m，现有浆砌石护岸维修加固共616m，铺设格宾石笼护脚总长950m</t>
  </si>
  <si>
    <t>完善基础设施建设，提高防洪标准，确保村民生命财产安全，全村村民受益，包括脱贫人口13户17人、监测对象2户3人受益</t>
  </si>
  <si>
    <t>项目建成后由大崴子村村民委员会管理，提高防洪标准，确保村民生命财产安全，包括脱贫人口13户17人、监测对象2户3人受益</t>
  </si>
  <si>
    <t>长白县宝泉山镇泥粒河村村内道路改建项目</t>
  </si>
  <si>
    <t>长白县宝泉山镇泥粒河村</t>
  </si>
  <si>
    <t>道路改建总面积7900平方米</t>
  </si>
  <si>
    <t>完善基础设施建设，解决村民出行问题，改善居民生活条件，全村村民受益</t>
  </si>
  <si>
    <t>项目建成后由泥粒河管委会管理，保障出行安全，改善居民生活条件，全村村民受益</t>
  </si>
  <si>
    <t>长白朝鲜族自治县农村消防应急水池、取水口建设项目</t>
  </si>
  <si>
    <t>住房和城乡建设局</t>
  </si>
  <si>
    <t>25个行政村</t>
  </si>
  <si>
    <t>建设完成农村消防应急水池、取水口主体建设、管道铺设7处，购置安装浮游艇泵24个</t>
  </si>
  <si>
    <t>解决农村无消防设备设施问题，提高农村消防安全</t>
  </si>
  <si>
    <t>带动脱贫户1215户，监测户159户</t>
  </si>
  <si>
    <t>长白县2025年农村供水高质量发展项目</t>
  </si>
  <si>
    <t>长白县水利局</t>
  </si>
  <si>
    <t>3个乡镇6个村屯</t>
  </si>
  <si>
    <t>铺设管道、管理房4座、深水井4座、水源地保护4处，配套设备及线路4套等</t>
  </si>
  <si>
    <t>完成农村供水保障工程的检查和督促指导，提高供水效率，解决全县3个乡镇6个村屯1768人饮水安全，其中脱贫人口66人，监测人口12人</t>
  </si>
  <si>
    <t>项目建成后提升农村居民生活质量，改善人居环境，保障农村居民的饮水安全</t>
  </si>
  <si>
    <t>龙泉镇林场小浆果加工项目（二期）</t>
  </si>
  <si>
    <t>长白县自然资源和林业局</t>
  </si>
  <si>
    <t>龙泉镇林场（小梨树沟村）</t>
  </si>
  <si>
    <t>1、冷库建设2、地面硬化（房前14米）（房南7米）；3、冻干机：4、破壁粉碎机；5、4.2米冷藏车；及其它附属工程</t>
  </si>
  <si>
    <t>冷库建设，地面硬化，设备购置及其他附属工程</t>
  </si>
  <si>
    <t>项目达产后带动林场全体职工增加收入，同时可以带动周边村屯群众就业增收，带动当地小浆果产业发展</t>
  </si>
  <si>
    <t>欠发达国有林场任务</t>
  </si>
  <si>
    <t>G331旅游通道游客服务休闲体验中心项目</t>
  </si>
  <si>
    <t>长白县长发城市发展集团有限公司</t>
  </si>
  <si>
    <t>长白县</t>
  </si>
  <si>
    <t>项目总建筑面积约 5000㎡，建设内容含当地农产品体验餐厅、游客休息区、游客接待中心、土特产展示区、游客服务中心停车场等，打造一个集基础服务、信息枢纽、文化展示、休闲体验、商业消费于一体的综合性旅游门户</t>
  </si>
  <si>
    <t>超越传统的“服务区”或“休息站”，打造一个集基础服务、信息枢纽、文化展示、休闲体验、商业消费于一体的综合性旅游门户和体验前哨延长游客停留时间同时，创造就业岗位，收入利润的52万元，将用于全县脱贫户、监测户增收</t>
  </si>
  <si>
    <t>项目建设完成后由企业运营，年获得纯利润设专账管理，制定科学收益分配方案，采取差异化分配，用于带动农村脱贫户、监测户增收</t>
  </si>
  <si>
    <t>中央：少数民族任务161.377391万元乡村振兴任务772.5662万元</t>
  </si>
  <si>
    <t>农户发展庭院经济补助项目</t>
  </si>
  <si>
    <t>农业农村局</t>
  </si>
  <si>
    <t>对发展庭院经济的脱贫人口和监测对象奖补</t>
  </si>
  <si>
    <t>以强村富民为目标，通过发展庭院经济，进一步破解产业发展用地瓶颈、拓宽群众持续增收途径，为农村经济健康发展注入新活力，进一步加快推进乡村振兴建设步伐</t>
  </si>
  <si>
    <t>发展基础更加稳固,产业布局更加优化，产业类型更加丰富产销衔接更加顺畅,发展活力持续增强,打造一批特色品牌,建成一批标准化乡村生产基地,培育一批有地方特色的庭院经济主导产业</t>
  </si>
  <si>
    <t>“雨露计划”职业教育补助项目</t>
  </si>
  <si>
    <t>其他</t>
  </si>
  <si>
    <t>农村建档立卡脱贫家庭和防止返贫监测对象子女接受中、高等职业教育,按每生每学期1500元标准(春、秋学期各补一次,即每学年3000元)以一卡通(折)方式直补到建档立卡脱贫家庭和防止返贫监测对象</t>
  </si>
  <si>
    <t>为保障脱贫户、监测户子女接受中、高等职业教育，确保建档立卡脱贫家庭和防止返贫监测对象进行补贴巩固脱贫攻坚成果</t>
  </si>
  <si>
    <t>巩固脱贫攻坚成果方面，资助农村建档立卡脱贫家庭和防止返贫监测对象子女完成学业</t>
  </si>
  <si>
    <t>脱贫劳动力一次性往返交通补助项目</t>
  </si>
  <si>
    <t>外出务工脱贫劳动力交通补助</t>
  </si>
  <si>
    <t>对跨省和省内县外稳定就业3个月(含)以上(可跨年累计)脱贫劳动力(含监测对象)，年度内给予一次性户籍地到务工地往返交通票价据实补助</t>
  </si>
  <si>
    <t>补助脱贫人口跨省务工和省内县外务工交通费，降低脱贫工人口务工成本</t>
  </si>
  <si>
    <t>衔接资金项目管理费</t>
  </si>
  <si>
    <t>财政局</t>
  </si>
  <si>
    <t>全县2025年实施的衔接资金项目管理费</t>
  </si>
  <si>
    <t>保障2025年实施的衔接资金项目按期保质保量完成建设，改善贫困人口生产生活条件</t>
  </si>
  <si>
    <t>中央少数民族任务12欠发达国有林场1乡村振兴任务36</t>
  </si>
  <si>
    <t>注：2025年度安排产业项目27个，资金4566.1万元。其中：中央资金投入产业项目13个，产业资金3024.28万元，占比60%，省级资金投入产业项目16个，产业资金1721.4万元，占比51%。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</si>
</sst>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00_ "/>
  </numFmts>
  <fonts count="32">
    <font>
      <sz val="11"/>
      <color theme="1"/>
      <name val="宋体"/>
      <charset val="134"/>
      <scheme val="minor"/>
    </font>
    <font>
      <sz val="11"/>
      <name val="宋体"/>
      <charset val="134"/>
      <scheme val="minor"/>
    </font>
    <font>
      <sz val="8"/>
      <name val="宋体"/>
      <charset val="134"/>
      <scheme val="minor"/>
    </font>
    <font>
      <sz val="11"/>
      <name val="仿宋"/>
      <charset val="134"/>
    </font>
    <font>
      <b/>
      <sz val="22"/>
      <name val="仿宋"/>
      <charset val="134"/>
    </font>
    <font>
      <sz val="10"/>
      <name val="宋体"/>
      <charset val="134"/>
    </font>
    <font>
      <sz val="9"/>
      <name val="宋体"/>
      <charset val="134"/>
    </font>
    <font>
      <sz val="9"/>
      <name val="宋体"/>
      <charset val="134"/>
      <scheme val="minor"/>
    </font>
    <font>
      <sz val="9"/>
      <name val="宋体"/>
      <charset val="134"/>
      <scheme val="major"/>
    </font>
    <font>
      <sz val="9"/>
      <name val="Arial"/>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3" borderId="15" applyNumberFormat="0" applyAlignment="0" applyProtection="0">
      <alignment vertical="center"/>
    </xf>
    <xf numFmtId="0" fontId="20" fillId="4" borderId="16" applyNumberFormat="0" applyAlignment="0" applyProtection="0">
      <alignment vertical="center"/>
    </xf>
    <xf numFmtId="0" fontId="21" fillId="4" borderId="15" applyNumberFormat="0" applyAlignment="0" applyProtection="0">
      <alignment vertical="center"/>
    </xf>
    <xf numFmtId="0" fontId="22" fillId="5"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0" fillId="0" borderId="0">
      <alignment vertical="center"/>
    </xf>
    <xf numFmtId="0" fontId="31" fillId="0" borderId="0"/>
  </cellStyleXfs>
  <cellXfs count="65">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1" fillId="0" borderId="0" xfId="0" applyFont="1" applyFill="1" applyAlignment="1">
      <alignment horizontal="left" vertical="center"/>
    </xf>
    <xf numFmtId="0" fontId="3" fillId="0" borderId="0" xfId="0" applyFont="1" applyFill="1" applyAlignment="1">
      <alignment horizontal="left" vertical="top" wrapText="1"/>
    </xf>
    <xf numFmtId="0" fontId="3" fillId="0" borderId="0" xfId="0" applyFont="1" applyFill="1" applyAlignment="1">
      <alignment horizontal="center" vertical="top"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2" xfId="50" applyFont="1" applyFill="1" applyBorder="1" applyAlignment="1">
      <alignment horizontal="center" vertical="center" wrapText="1"/>
    </xf>
    <xf numFmtId="0" fontId="6" fillId="0" borderId="2" xfId="50" applyFont="1" applyFill="1" applyBorder="1" applyAlignment="1" applyProtection="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49" fontId="6" fillId="0" borderId="2" xfId="0" applyNumberFormat="1" applyFont="1" applyFill="1" applyBorder="1" applyAlignment="1">
      <alignment horizontal="left" vertical="center" wrapText="1"/>
    </xf>
    <xf numFmtId="0" fontId="6" fillId="0" borderId="5"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6" fillId="0" borderId="1" xfId="49"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2" xfId="49" applyFont="1" applyFill="1" applyBorder="1" applyAlignment="1">
      <alignment horizontal="left" vertical="center" wrapText="1"/>
    </xf>
    <xf numFmtId="0" fontId="6" fillId="0" borderId="2" xfId="49" applyFont="1" applyFill="1" applyBorder="1" applyAlignment="1">
      <alignment horizontal="center" vertical="center" wrapText="1"/>
    </xf>
    <xf numFmtId="0" fontId="8" fillId="0" borderId="4"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 xfId="0" applyFont="1" applyBorder="1" applyAlignment="1">
      <alignment vertical="center" wrapText="1"/>
    </xf>
    <xf numFmtId="0" fontId="6" fillId="0" borderId="5" xfId="0" applyFont="1" applyBorder="1" applyAlignment="1">
      <alignment horizontal="left" vertical="center" wrapText="1"/>
    </xf>
    <xf numFmtId="0" fontId="6" fillId="0" borderId="2" xfId="0" applyFont="1" applyFill="1" applyBorder="1" applyAlignment="1">
      <alignment horizontal="center" vertical="center"/>
    </xf>
    <xf numFmtId="49" fontId="6" fillId="0" borderId="4" xfId="0" applyNumberFormat="1" applyFont="1" applyFill="1" applyBorder="1" applyAlignment="1">
      <alignment horizontal="left" vertical="center" wrapText="1"/>
    </xf>
    <xf numFmtId="176" fontId="6" fillId="0" borderId="8"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6" fillId="0" borderId="9" xfId="0" applyFont="1" applyFill="1" applyBorder="1" applyAlignment="1">
      <alignment horizontal="center" vertical="center"/>
    </xf>
    <xf numFmtId="0" fontId="7" fillId="0" borderId="9" xfId="0" applyFont="1" applyFill="1" applyBorder="1" applyAlignment="1">
      <alignment horizontal="center" vertical="center"/>
    </xf>
    <xf numFmtId="0" fontId="9" fillId="0" borderId="2" xfId="0" applyFont="1" applyFill="1" applyBorder="1" applyAlignment="1">
      <alignment horizontal="center" vertical="center" wrapText="1"/>
    </xf>
    <xf numFmtId="0" fontId="6" fillId="0" borderId="2" xfId="0" applyFont="1" applyFill="1" applyBorder="1" applyAlignment="1" applyProtection="1">
      <alignment horizontal="left" vertical="center" wrapText="1"/>
    </xf>
    <xf numFmtId="0" fontId="6" fillId="0" borderId="10" xfId="0" applyFont="1" applyFill="1" applyBorder="1" applyAlignment="1" applyProtection="1">
      <alignment horizontal="left" vertical="center" wrapText="1"/>
    </xf>
    <xf numFmtId="49" fontId="6" fillId="0" borderId="11" xfId="0" applyNumberFormat="1" applyFont="1" applyFill="1" applyBorder="1" applyAlignment="1">
      <alignment horizontal="left" vertical="center" wrapText="1"/>
    </xf>
    <xf numFmtId="49" fontId="6" fillId="0" borderId="7" xfId="0"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xf>
    <xf numFmtId="0" fontId="6" fillId="0" borderId="4" xfId="0" applyNumberFormat="1" applyFont="1" applyFill="1" applyBorder="1" applyAlignment="1" applyProtection="1">
      <alignment horizontal="center" vertical="center" wrapText="1"/>
    </xf>
    <xf numFmtId="0" fontId="6" fillId="0" borderId="0" xfId="0" applyFont="1" applyFill="1" applyAlignment="1">
      <alignment horizontal="left" vertical="center" wrapText="1"/>
    </xf>
    <xf numFmtId="0" fontId="6" fillId="0" borderId="2" xfId="51" applyFont="1" applyFill="1" applyBorder="1" applyAlignment="1">
      <alignment horizontal="left" vertical="center" wrapText="1"/>
    </xf>
    <xf numFmtId="0" fontId="5" fillId="0" borderId="2" xfId="0" applyFont="1" applyFill="1" applyBorder="1" applyAlignment="1">
      <alignment horizontal="center" vertical="center"/>
    </xf>
    <xf numFmtId="0" fontId="10"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10" fillId="0" borderId="4" xfId="0" applyFont="1" applyFill="1" applyBorder="1" applyAlignment="1">
      <alignment horizontal="center" vertical="center"/>
    </xf>
    <xf numFmtId="0" fontId="6" fillId="0" borderId="4" xfId="0" applyFont="1" applyFill="1" applyBorder="1" applyAlignment="1">
      <alignment horizontal="left" vertical="center"/>
    </xf>
    <xf numFmtId="0" fontId="6" fillId="0" borderId="2" xfId="0" applyFont="1" applyFill="1" applyBorder="1" applyAlignment="1">
      <alignment horizontal="left" vertical="center"/>
    </xf>
    <xf numFmtId="49" fontId="6" fillId="0" borderId="2" xfId="0" applyNumberFormat="1" applyFont="1" applyFill="1" applyBorder="1" applyAlignment="1">
      <alignment horizontal="center"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7" xfId="0" applyFont="1" applyFill="1" applyBorder="1" applyAlignment="1">
      <alignment horizontal="center" vertical="center"/>
    </xf>
    <xf numFmtId="177" fontId="6" fillId="0" borderId="2" xfId="0" applyNumberFormat="1" applyFont="1" applyFill="1" applyBorder="1" applyAlignment="1">
      <alignment horizontal="center" vertical="center" wrapText="1"/>
    </xf>
    <xf numFmtId="0" fontId="6" fillId="0" borderId="9"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4" xfId="50"/>
    <cellStyle name="常规 6"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66"/>
  <sheetViews>
    <sheetView tabSelected="1" zoomScale="90" zoomScaleNormal="90" workbookViewId="0">
      <pane ySplit="5" topLeftCell="A59" activePane="bottomLeft" state="frozen"/>
      <selection/>
      <selection pane="bottomLeft" activeCell="B64" sqref="B64"/>
    </sheetView>
  </sheetViews>
  <sheetFormatPr defaultColWidth="9" defaultRowHeight="13.5"/>
  <cols>
    <col min="1" max="1" width="3.5" style="2" customWidth="1"/>
    <col min="2" max="2" width="9.375" style="4" customWidth="1"/>
    <col min="3" max="3" width="6.25" style="2" customWidth="1"/>
    <col min="4" max="4" width="7.75" style="2" customWidth="1"/>
    <col min="5" max="5" width="6.75" style="2" customWidth="1"/>
    <col min="6" max="6" width="5.25" style="2" customWidth="1"/>
    <col min="7" max="8" width="7" style="2" customWidth="1"/>
    <col min="9" max="9" width="36.75" style="4" customWidth="1"/>
    <col min="10" max="10" width="6.5" style="2" customWidth="1"/>
    <col min="11" max="11" width="5.375" style="2" customWidth="1"/>
    <col min="12" max="12" width="9.75" style="2" customWidth="1"/>
    <col min="13" max="13" width="12" style="2" customWidth="1"/>
    <col min="14" max="14" width="5.375" style="2" customWidth="1"/>
    <col min="15" max="16" width="9.75" style="2" customWidth="1"/>
    <col min="17" max="17" width="9.25" style="2" customWidth="1"/>
    <col min="18" max="19" width="21.25" style="4" customWidth="1"/>
    <col min="20" max="20" width="4.375" style="2" customWidth="1"/>
    <col min="21" max="21" width="4.5" style="2" customWidth="1"/>
    <col min="22" max="22" width="5.125" style="2" customWidth="1"/>
    <col min="23" max="23" width="4.125" style="2" customWidth="1"/>
    <col min="24" max="25" width="3.25" style="2" customWidth="1"/>
    <col min="26" max="26" width="4.75" style="2" customWidth="1"/>
    <col min="27" max="27" width="6" style="2" customWidth="1"/>
    <col min="28" max="16384" width="9" style="1"/>
  </cols>
  <sheetData>
    <row r="1" s="1" customFormat="1" spans="1:27">
      <c r="A1" s="5" t="s">
        <v>0</v>
      </c>
      <c r="B1" s="5"/>
      <c r="C1" s="6"/>
      <c r="D1" s="6"/>
      <c r="E1" s="6"/>
      <c r="F1" s="6"/>
      <c r="G1" s="6"/>
      <c r="H1" s="6"/>
      <c r="I1" s="5"/>
      <c r="J1" s="6"/>
      <c r="K1" s="6"/>
      <c r="L1" s="6"/>
      <c r="M1" s="6"/>
      <c r="N1" s="6"/>
      <c r="O1" s="6"/>
      <c r="P1" s="6"/>
      <c r="Q1" s="6"/>
      <c r="R1" s="5"/>
      <c r="S1" s="5"/>
      <c r="T1" s="6"/>
      <c r="U1" s="6"/>
      <c r="V1" s="6"/>
      <c r="W1" s="6"/>
      <c r="X1" s="6"/>
      <c r="Y1" s="6"/>
      <c r="Z1" s="6"/>
      <c r="AA1" s="6"/>
    </row>
    <row r="2" s="1" customFormat="1" ht="24" customHeight="1" spans="1:27">
      <c r="A2" s="7" t="s">
        <v>1</v>
      </c>
      <c r="B2" s="8"/>
      <c r="C2" s="7"/>
      <c r="D2" s="7"/>
      <c r="E2" s="7"/>
      <c r="F2" s="7"/>
      <c r="G2" s="7"/>
      <c r="H2" s="7"/>
      <c r="I2" s="8"/>
      <c r="J2" s="7"/>
      <c r="K2" s="7"/>
      <c r="L2" s="7"/>
      <c r="M2" s="7"/>
      <c r="N2" s="7"/>
      <c r="O2" s="7"/>
      <c r="P2" s="7"/>
      <c r="Q2" s="7"/>
      <c r="R2" s="8"/>
      <c r="S2" s="8"/>
      <c r="T2" s="7"/>
      <c r="U2" s="7"/>
      <c r="V2" s="7"/>
      <c r="W2" s="7"/>
      <c r="X2" s="7"/>
      <c r="Y2" s="7"/>
      <c r="Z2" s="7"/>
      <c r="AA2" s="7"/>
    </row>
    <row r="3" s="1" customFormat="1" ht="26.1" customHeight="1" spans="1:28">
      <c r="A3" s="9" t="s">
        <v>2</v>
      </c>
      <c r="B3" s="9" t="s">
        <v>3</v>
      </c>
      <c r="C3" s="9" t="s">
        <v>4</v>
      </c>
      <c r="D3" s="9" t="s">
        <v>5</v>
      </c>
      <c r="E3" s="9" t="s">
        <v>6</v>
      </c>
      <c r="F3" s="9" t="s">
        <v>7</v>
      </c>
      <c r="G3" s="10" t="s">
        <v>8</v>
      </c>
      <c r="H3" s="10"/>
      <c r="I3" s="10" t="s">
        <v>9</v>
      </c>
      <c r="J3" s="9" t="s">
        <v>10</v>
      </c>
      <c r="K3" s="31" t="s">
        <v>11</v>
      </c>
      <c r="L3" s="32"/>
      <c r="M3" s="32"/>
      <c r="N3" s="32"/>
      <c r="O3" s="32"/>
      <c r="P3" s="32"/>
      <c r="Q3" s="39"/>
      <c r="R3" s="9" t="s">
        <v>12</v>
      </c>
      <c r="S3" s="9" t="s">
        <v>13</v>
      </c>
      <c r="T3" s="10" t="s">
        <v>14</v>
      </c>
      <c r="U3" s="10"/>
      <c r="V3" s="10"/>
      <c r="W3" s="9" t="s">
        <v>15</v>
      </c>
      <c r="X3" s="9" t="s">
        <v>16</v>
      </c>
      <c r="Y3" s="9" t="s">
        <v>17</v>
      </c>
      <c r="Z3" s="51" t="s">
        <v>18</v>
      </c>
      <c r="AA3" s="51"/>
      <c r="AB3" s="52" t="s">
        <v>19</v>
      </c>
    </row>
    <row r="4" s="1" customFormat="1" ht="35" customHeight="1" spans="1:28">
      <c r="A4" s="11"/>
      <c r="B4" s="11"/>
      <c r="C4" s="11"/>
      <c r="D4" s="11"/>
      <c r="E4" s="11"/>
      <c r="F4" s="11"/>
      <c r="G4" s="9" t="s">
        <v>20</v>
      </c>
      <c r="H4" s="9" t="s">
        <v>21</v>
      </c>
      <c r="I4" s="10"/>
      <c r="J4" s="11"/>
      <c r="K4" s="10" t="s">
        <v>22</v>
      </c>
      <c r="L4" s="10"/>
      <c r="M4" s="10"/>
      <c r="N4" s="10" t="s">
        <v>23</v>
      </c>
      <c r="O4" s="10"/>
      <c r="P4" s="10"/>
      <c r="Q4" s="10" t="s">
        <v>24</v>
      </c>
      <c r="R4" s="11"/>
      <c r="S4" s="11"/>
      <c r="T4" s="9" t="s">
        <v>25</v>
      </c>
      <c r="U4" s="9" t="s">
        <v>26</v>
      </c>
      <c r="V4" s="9" t="s">
        <v>27</v>
      </c>
      <c r="W4" s="11"/>
      <c r="X4" s="11"/>
      <c r="Y4" s="11"/>
      <c r="Z4" s="53" t="s">
        <v>28</v>
      </c>
      <c r="AA4" s="52" t="s">
        <v>29</v>
      </c>
      <c r="AB4" s="54"/>
    </row>
    <row r="5" s="1" customFormat="1" ht="63" customHeight="1" spans="1:28">
      <c r="A5" s="12"/>
      <c r="B5" s="12"/>
      <c r="C5" s="12"/>
      <c r="D5" s="12"/>
      <c r="E5" s="12"/>
      <c r="F5" s="12"/>
      <c r="G5" s="11"/>
      <c r="H5" s="11"/>
      <c r="I5" s="10"/>
      <c r="J5" s="12"/>
      <c r="K5" s="10" t="s">
        <v>30</v>
      </c>
      <c r="L5" s="10" t="s">
        <v>31</v>
      </c>
      <c r="M5" s="10" t="s">
        <v>32</v>
      </c>
      <c r="N5" s="10" t="s">
        <v>30</v>
      </c>
      <c r="O5" s="10" t="s">
        <v>31</v>
      </c>
      <c r="P5" s="10" t="s">
        <v>32</v>
      </c>
      <c r="Q5" s="10"/>
      <c r="R5" s="12"/>
      <c r="S5" s="12"/>
      <c r="T5" s="12"/>
      <c r="U5" s="12"/>
      <c r="V5" s="12"/>
      <c r="W5" s="12"/>
      <c r="X5" s="12"/>
      <c r="Y5" s="12"/>
      <c r="Z5" s="55"/>
      <c r="AA5" s="56"/>
      <c r="AB5" s="56"/>
    </row>
    <row r="6" s="1" customFormat="1" ht="78" customHeight="1" spans="1:28">
      <c r="A6" s="13">
        <v>1</v>
      </c>
      <c r="B6" s="14" t="s">
        <v>33</v>
      </c>
      <c r="C6" s="15" t="s">
        <v>34</v>
      </c>
      <c r="D6" s="15" t="s">
        <v>35</v>
      </c>
      <c r="E6" s="15" t="s">
        <v>36</v>
      </c>
      <c r="F6" s="15" t="s">
        <v>37</v>
      </c>
      <c r="G6" s="16">
        <v>2025.5</v>
      </c>
      <c r="H6" s="16">
        <v>2025.11</v>
      </c>
      <c r="I6" s="14" t="s">
        <v>38</v>
      </c>
      <c r="J6" s="15">
        <v>294.16</v>
      </c>
      <c r="K6" s="15">
        <v>310</v>
      </c>
      <c r="L6" s="33">
        <v>-15.84</v>
      </c>
      <c r="M6" s="33">
        <f t="shared" ref="M6:M32" si="0">K6+L6</f>
        <v>294.16</v>
      </c>
      <c r="N6" s="33">
        <v>0</v>
      </c>
      <c r="O6" s="33"/>
      <c r="P6" s="33">
        <f t="shared" ref="P6:P32" si="1">N6+O6</f>
        <v>0</v>
      </c>
      <c r="Q6" s="15">
        <f t="shared" ref="Q6:Q32" si="2">M6+P6</f>
        <v>294.16</v>
      </c>
      <c r="R6" s="14" t="s">
        <v>39</v>
      </c>
      <c r="S6" s="14" t="s">
        <v>40</v>
      </c>
      <c r="T6" s="15">
        <v>1010</v>
      </c>
      <c r="U6" s="15">
        <v>39</v>
      </c>
      <c r="V6" s="15">
        <v>3</v>
      </c>
      <c r="W6" s="15" t="s">
        <v>41</v>
      </c>
      <c r="X6" s="15"/>
      <c r="Y6" s="15" t="s">
        <v>41</v>
      </c>
      <c r="Z6" s="15" t="s">
        <v>22</v>
      </c>
      <c r="AA6" s="15" t="s">
        <v>42</v>
      </c>
      <c r="AB6" s="57"/>
    </row>
    <row r="7" s="1" customFormat="1" ht="78" customHeight="1" spans="1:28">
      <c r="A7" s="13">
        <v>2</v>
      </c>
      <c r="B7" s="14" t="s">
        <v>43</v>
      </c>
      <c r="C7" s="15" t="s">
        <v>34</v>
      </c>
      <c r="D7" s="15" t="s">
        <v>44</v>
      </c>
      <c r="E7" s="15" t="s">
        <v>36</v>
      </c>
      <c r="F7" s="15" t="s">
        <v>37</v>
      </c>
      <c r="G7" s="16">
        <v>2025.5</v>
      </c>
      <c r="H7" s="16">
        <v>2025.11</v>
      </c>
      <c r="I7" s="14" t="s">
        <v>45</v>
      </c>
      <c r="J7" s="15">
        <v>41.52</v>
      </c>
      <c r="K7" s="15">
        <v>0</v>
      </c>
      <c r="L7" s="33"/>
      <c r="M7" s="33">
        <f t="shared" si="0"/>
        <v>0</v>
      </c>
      <c r="N7" s="33">
        <v>41.52</v>
      </c>
      <c r="O7" s="33"/>
      <c r="P7" s="33">
        <f t="shared" si="1"/>
        <v>41.52</v>
      </c>
      <c r="Q7" s="15">
        <f t="shared" si="2"/>
        <v>41.52</v>
      </c>
      <c r="R7" s="14" t="s">
        <v>46</v>
      </c>
      <c r="S7" s="14" t="s">
        <v>40</v>
      </c>
      <c r="T7" s="15">
        <v>1010</v>
      </c>
      <c r="U7" s="15">
        <v>39</v>
      </c>
      <c r="V7" s="15">
        <v>3</v>
      </c>
      <c r="W7" s="15" t="s">
        <v>41</v>
      </c>
      <c r="X7" s="15"/>
      <c r="Y7" s="15" t="s">
        <v>41</v>
      </c>
      <c r="Z7" s="15" t="s">
        <v>23</v>
      </c>
      <c r="AA7" s="15" t="s">
        <v>42</v>
      </c>
      <c r="AB7" s="57"/>
    </row>
    <row r="8" s="1" customFormat="1" ht="82.15" customHeight="1" spans="1:28">
      <c r="A8" s="13">
        <v>3</v>
      </c>
      <c r="B8" s="14" t="s">
        <v>47</v>
      </c>
      <c r="C8" s="15" t="s">
        <v>48</v>
      </c>
      <c r="D8" s="15" t="s">
        <v>49</v>
      </c>
      <c r="E8" s="15" t="s">
        <v>50</v>
      </c>
      <c r="F8" s="17" t="s">
        <v>51</v>
      </c>
      <c r="G8" s="16">
        <v>2025.5</v>
      </c>
      <c r="H8" s="16">
        <v>2025.11</v>
      </c>
      <c r="I8" s="14" t="s">
        <v>52</v>
      </c>
      <c r="J8" s="15">
        <v>350.6062</v>
      </c>
      <c r="K8" s="15">
        <v>338.8</v>
      </c>
      <c r="L8" s="15">
        <v>11.8062</v>
      </c>
      <c r="M8" s="33">
        <f t="shared" si="0"/>
        <v>350.6062</v>
      </c>
      <c r="N8" s="15">
        <v>0</v>
      </c>
      <c r="O8" s="15"/>
      <c r="P8" s="33">
        <f t="shared" si="1"/>
        <v>0</v>
      </c>
      <c r="Q8" s="15">
        <f t="shared" si="2"/>
        <v>350.6062</v>
      </c>
      <c r="R8" s="14" t="s">
        <v>53</v>
      </c>
      <c r="S8" s="14" t="s">
        <v>54</v>
      </c>
      <c r="T8" s="15">
        <v>432</v>
      </c>
      <c r="U8" s="15">
        <v>4</v>
      </c>
      <c r="V8" s="15"/>
      <c r="W8" s="15" t="s">
        <v>41</v>
      </c>
      <c r="X8" s="15" t="s">
        <v>41</v>
      </c>
      <c r="Y8" s="15"/>
      <c r="Z8" s="15" t="s">
        <v>22</v>
      </c>
      <c r="AA8" s="15" t="s">
        <v>55</v>
      </c>
      <c r="AB8" s="58"/>
    </row>
    <row r="9" s="1" customFormat="1" ht="82.15" customHeight="1" spans="1:28">
      <c r="A9" s="13">
        <v>4</v>
      </c>
      <c r="B9" s="18" t="s">
        <v>56</v>
      </c>
      <c r="C9" s="13" t="s">
        <v>48</v>
      </c>
      <c r="D9" s="13" t="s">
        <v>57</v>
      </c>
      <c r="E9" s="15" t="s">
        <v>36</v>
      </c>
      <c r="F9" s="15" t="s">
        <v>37</v>
      </c>
      <c r="G9" s="16">
        <v>2025.5</v>
      </c>
      <c r="H9" s="16">
        <v>2025.11</v>
      </c>
      <c r="I9" s="14" t="s">
        <v>58</v>
      </c>
      <c r="J9" s="15">
        <v>140</v>
      </c>
      <c r="K9" s="15">
        <v>140</v>
      </c>
      <c r="L9" s="15"/>
      <c r="M9" s="33">
        <f t="shared" si="0"/>
        <v>140</v>
      </c>
      <c r="N9" s="15">
        <v>0</v>
      </c>
      <c r="O9" s="15"/>
      <c r="P9" s="33">
        <f t="shared" si="1"/>
        <v>0</v>
      </c>
      <c r="Q9" s="15">
        <f t="shared" si="2"/>
        <v>140</v>
      </c>
      <c r="R9" s="14" t="s">
        <v>59</v>
      </c>
      <c r="S9" s="14" t="s">
        <v>60</v>
      </c>
      <c r="T9" s="15">
        <v>8</v>
      </c>
      <c r="U9" s="15">
        <v>9</v>
      </c>
      <c r="V9" s="15"/>
      <c r="W9" s="15" t="s">
        <v>41</v>
      </c>
      <c r="X9" s="15" t="s">
        <v>41</v>
      </c>
      <c r="Y9" s="15"/>
      <c r="Z9" s="15" t="s">
        <v>22</v>
      </c>
      <c r="AA9" s="15" t="s">
        <v>42</v>
      </c>
      <c r="AB9" s="58"/>
    </row>
    <row r="10" s="1" customFormat="1" ht="63" customHeight="1" spans="1:28">
      <c r="A10" s="13">
        <v>5</v>
      </c>
      <c r="B10" s="18" t="s">
        <v>61</v>
      </c>
      <c r="C10" s="13" t="s">
        <v>48</v>
      </c>
      <c r="D10" s="13" t="s">
        <v>62</v>
      </c>
      <c r="E10" s="15" t="s">
        <v>36</v>
      </c>
      <c r="F10" s="15" t="s">
        <v>37</v>
      </c>
      <c r="G10" s="16">
        <v>2025.5</v>
      </c>
      <c r="H10" s="16">
        <v>2025.11</v>
      </c>
      <c r="I10" s="14" t="s">
        <v>63</v>
      </c>
      <c r="J10" s="15">
        <v>77.38</v>
      </c>
      <c r="K10" s="15">
        <v>0</v>
      </c>
      <c r="L10" s="15"/>
      <c r="M10" s="33">
        <f t="shared" si="0"/>
        <v>0</v>
      </c>
      <c r="N10" s="15">
        <v>80</v>
      </c>
      <c r="O10" s="15">
        <v>-2.62</v>
      </c>
      <c r="P10" s="33">
        <f t="shared" si="1"/>
        <v>77.38</v>
      </c>
      <c r="Q10" s="15">
        <f t="shared" si="2"/>
        <v>77.38</v>
      </c>
      <c r="R10" s="14" t="s">
        <v>64</v>
      </c>
      <c r="S10" s="14" t="s">
        <v>65</v>
      </c>
      <c r="T10" s="15">
        <v>1</v>
      </c>
      <c r="U10" s="15">
        <v>1</v>
      </c>
      <c r="V10" s="15">
        <v>0</v>
      </c>
      <c r="W10" s="15" t="s">
        <v>41</v>
      </c>
      <c r="X10" s="15" t="s">
        <v>41</v>
      </c>
      <c r="Y10" s="15" t="s">
        <v>41</v>
      </c>
      <c r="Z10" s="15" t="s">
        <v>23</v>
      </c>
      <c r="AA10" s="15" t="s">
        <v>42</v>
      </c>
      <c r="AB10" s="58"/>
    </row>
    <row r="11" s="1" customFormat="1" ht="66" customHeight="1" spans="1:28">
      <c r="A11" s="13">
        <v>6</v>
      </c>
      <c r="B11" s="14" t="s">
        <v>66</v>
      </c>
      <c r="C11" s="15" t="s">
        <v>48</v>
      </c>
      <c r="D11" s="15" t="s">
        <v>67</v>
      </c>
      <c r="E11" s="15" t="s">
        <v>50</v>
      </c>
      <c r="F11" s="15" t="s">
        <v>37</v>
      </c>
      <c r="G11" s="16">
        <v>2025.5</v>
      </c>
      <c r="H11" s="16">
        <v>2025.11</v>
      </c>
      <c r="I11" s="14" t="s">
        <v>68</v>
      </c>
      <c r="J11" s="15">
        <v>166.36</v>
      </c>
      <c r="K11" s="15">
        <v>166.36</v>
      </c>
      <c r="L11" s="15"/>
      <c r="M11" s="33">
        <f t="shared" si="0"/>
        <v>166.36</v>
      </c>
      <c r="N11" s="15">
        <v>0</v>
      </c>
      <c r="O11" s="15"/>
      <c r="P11" s="33">
        <f t="shared" si="1"/>
        <v>0</v>
      </c>
      <c r="Q11" s="15">
        <f t="shared" si="2"/>
        <v>166.36</v>
      </c>
      <c r="R11" s="14" t="s">
        <v>69</v>
      </c>
      <c r="S11" s="14" t="s">
        <v>70</v>
      </c>
      <c r="T11" s="15">
        <v>480</v>
      </c>
      <c r="U11" s="15">
        <v>17</v>
      </c>
      <c r="V11" s="15"/>
      <c r="W11" s="15" t="s">
        <v>41</v>
      </c>
      <c r="X11" s="15" t="s">
        <v>41</v>
      </c>
      <c r="Y11" s="15"/>
      <c r="Z11" s="15" t="s">
        <v>22</v>
      </c>
      <c r="AA11" s="15" t="s">
        <v>42</v>
      </c>
      <c r="AB11" s="58"/>
    </row>
    <row r="12" s="1" customFormat="1" ht="66" customHeight="1" spans="1:28">
      <c r="A12" s="13">
        <v>7</v>
      </c>
      <c r="B12" s="14" t="s">
        <v>71</v>
      </c>
      <c r="C12" s="15" t="s">
        <v>48</v>
      </c>
      <c r="D12" s="15" t="s">
        <v>62</v>
      </c>
      <c r="E12" s="15" t="s">
        <v>50</v>
      </c>
      <c r="F12" s="15" t="s">
        <v>37</v>
      </c>
      <c r="G12" s="16">
        <v>2025.5</v>
      </c>
      <c r="H12" s="16">
        <v>2025.11</v>
      </c>
      <c r="I12" s="14" t="s">
        <v>72</v>
      </c>
      <c r="J12" s="15">
        <v>68.93</v>
      </c>
      <c r="K12" s="15">
        <v>0</v>
      </c>
      <c r="L12" s="15"/>
      <c r="M12" s="33">
        <f t="shared" si="0"/>
        <v>0</v>
      </c>
      <c r="N12" s="15">
        <v>80</v>
      </c>
      <c r="O12" s="15">
        <v>-11.07</v>
      </c>
      <c r="P12" s="33">
        <f t="shared" si="1"/>
        <v>68.93</v>
      </c>
      <c r="Q12" s="15">
        <f t="shared" si="2"/>
        <v>68.93</v>
      </c>
      <c r="R12" s="14" t="s">
        <v>73</v>
      </c>
      <c r="S12" s="14" t="s">
        <v>74</v>
      </c>
      <c r="T12" s="15">
        <v>68</v>
      </c>
      <c r="U12" s="15">
        <v>1</v>
      </c>
      <c r="V12" s="15"/>
      <c r="W12" s="15" t="s">
        <v>41</v>
      </c>
      <c r="X12" s="15" t="s">
        <v>41</v>
      </c>
      <c r="Y12" s="15"/>
      <c r="Z12" s="15" t="s">
        <v>23</v>
      </c>
      <c r="AA12" s="15" t="s">
        <v>42</v>
      </c>
      <c r="AB12" s="58"/>
    </row>
    <row r="13" s="1" customFormat="1" ht="66" customHeight="1" spans="1:28">
      <c r="A13" s="13">
        <v>8</v>
      </c>
      <c r="B13" s="18" t="s">
        <v>75</v>
      </c>
      <c r="C13" s="15" t="s">
        <v>48</v>
      </c>
      <c r="D13" s="15" t="s">
        <v>76</v>
      </c>
      <c r="E13" s="13" t="s">
        <v>50</v>
      </c>
      <c r="F13" s="15" t="s">
        <v>37</v>
      </c>
      <c r="G13" s="16">
        <v>2025.5</v>
      </c>
      <c r="H13" s="16">
        <v>2025.11</v>
      </c>
      <c r="I13" s="18" t="s">
        <v>77</v>
      </c>
      <c r="J13" s="13">
        <v>42</v>
      </c>
      <c r="K13" s="15">
        <v>0</v>
      </c>
      <c r="L13" s="15"/>
      <c r="M13" s="33">
        <f t="shared" si="0"/>
        <v>0</v>
      </c>
      <c r="N13" s="15">
        <v>42</v>
      </c>
      <c r="O13" s="15"/>
      <c r="P13" s="33">
        <f t="shared" si="1"/>
        <v>42</v>
      </c>
      <c r="Q13" s="15">
        <f t="shared" si="2"/>
        <v>42</v>
      </c>
      <c r="R13" s="14" t="s">
        <v>78</v>
      </c>
      <c r="S13" s="14" t="s">
        <v>79</v>
      </c>
      <c r="T13" s="15">
        <v>142</v>
      </c>
      <c r="U13" s="15">
        <v>8</v>
      </c>
      <c r="V13" s="15"/>
      <c r="W13" s="15" t="s">
        <v>41</v>
      </c>
      <c r="X13" s="15" t="s">
        <v>41</v>
      </c>
      <c r="Y13" s="15"/>
      <c r="Z13" s="15" t="s">
        <v>23</v>
      </c>
      <c r="AA13" s="15" t="s">
        <v>42</v>
      </c>
      <c r="AB13" s="58"/>
    </row>
    <row r="14" s="1" customFormat="1" ht="66" customHeight="1" spans="1:28">
      <c r="A14" s="13">
        <v>9</v>
      </c>
      <c r="B14" s="14" t="s">
        <v>80</v>
      </c>
      <c r="C14" s="15" t="s">
        <v>48</v>
      </c>
      <c r="D14" s="15" t="s">
        <v>81</v>
      </c>
      <c r="E14" s="15" t="s">
        <v>50</v>
      </c>
      <c r="F14" s="15" t="s">
        <v>37</v>
      </c>
      <c r="G14" s="16">
        <v>2025.5</v>
      </c>
      <c r="H14" s="16">
        <v>2025.11</v>
      </c>
      <c r="I14" s="14" t="s">
        <v>82</v>
      </c>
      <c r="J14" s="15">
        <v>21.9</v>
      </c>
      <c r="K14" s="15">
        <v>0</v>
      </c>
      <c r="L14" s="15"/>
      <c r="M14" s="33">
        <f t="shared" si="0"/>
        <v>0</v>
      </c>
      <c r="N14" s="15">
        <v>20</v>
      </c>
      <c r="O14" s="15">
        <v>1.9</v>
      </c>
      <c r="P14" s="33">
        <f t="shared" si="1"/>
        <v>21.9</v>
      </c>
      <c r="Q14" s="15">
        <f t="shared" si="2"/>
        <v>21.9</v>
      </c>
      <c r="R14" s="14" t="s">
        <v>83</v>
      </c>
      <c r="S14" s="14" t="s">
        <v>84</v>
      </c>
      <c r="T14" s="15">
        <v>376</v>
      </c>
      <c r="U14" s="15">
        <v>46</v>
      </c>
      <c r="V14" s="15">
        <v>0</v>
      </c>
      <c r="W14" s="15" t="s">
        <v>41</v>
      </c>
      <c r="X14" s="15" t="s">
        <v>41</v>
      </c>
      <c r="Y14" s="15" t="s">
        <v>41</v>
      </c>
      <c r="Z14" s="15" t="s">
        <v>23</v>
      </c>
      <c r="AA14" s="15" t="s">
        <v>42</v>
      </c>
      <c r="AB14" s="58"/>
    </row>
    <row r="15" s="1" customFormat="1" ht="105" customHeight="1" spans="1:28">
      <c r="A15" s="13">
        <v>10</v>
      </c>
      <c r="B15" s="14" t="s">
        <v>85</v>
      </c>
      <c r="C15" s="19" t="s">
        <v>86</v>
      </c>
      <c r="D15" s="15" t="s">
        <v>87</v>
      </c>
      <c r="E15" s="15" t="s">
        <v>50</v>
      </c>
      <c r="F15" s="17" t="s">
        <v>51</v>
      </c>
      <c r="G15" s="16">
        <v>2025.5</v>
      </c>
      <c r="H15" s="16">
        <v>2025.11</v>
      </c>
      <c r="I15" s="14" t="s">
        <v>88</v>
      </c>
      <c r="J15" s="15">
        <v>106.2168</v>
      </c>
      <c r="K15" s="15">
        <v>120</v>
      </c>
      <c r="L15" s="15">
        <v>-13.7832</v>
      </c>
      <c r="M15" s="33">
        <f t="shared" si="0"/>
        <v>106.2168</v>
      </c>
      <c r="N15" s="15">
        <v>0</v>
      </c>
      <c r="O15" s="15"/>
      <c r="P15" s="33">
        <f t="shared" si="1"/>
        <v>0</v>
      </c>
      <c r="Q15" s="15">
        <f t="shared" si="2"/>
        <v>106.2168</v>
      </c>
      <c r="R15" s="14" t="s">
        <v>89</v>
      </c>
      <c r="S15" s="14" t="s">
        <v>90</v>
      </c>
      <c r="T15" s="15">
        <v>12</v>
      </c>
      <c r="U15" s="15">
        <v>12</v>
      </c>
      <c r="V15" s="15"/>
      <c r="W15" s="15" t="s">
        <v>41</v>
      </c>
      <c r="X15" s="15" t="s">
        <v>41</v>
      </c>
      <c r="Y15" s="15" t="s">
        <v>41</v>
      </c>
      <c r="Z15" s="15" t="s">
        <v>22</v>
      </c>
      <c r="AA15" s="15" t="s">
        <v>42</v>
      </c>
      <c r="AB15" s="58"/>
    </row>
    <row r="16" s="1" customFormat="1" ht="100.15" customHeight="1" spans="1:28">
      <c r="A16" s="13">
        <v>11</v>
      </c>
      <c r="B16" s="14" t="s">
        <v>91</v>
      </c>
      <c r="C16" s="20" t="s">
        <v>86</v>
      </c>
      <c r="D16" s="15" t="s">
        <v>92</v>
      </c>
      <c r="E16" s="15" t="s">
        <v>36</v>
      </c>
      <c r="F16" s="17" t="s">
        <v>51</v>
      </c>
      <c r="G16" s="16">
        <v>2025.5</v>
      </c>
      <c r="H16" s="16">
        <v>2025.11</v>
      </c>
      <c r="I16" s="14" t="s">
        <v>93</v>
      </c>
      <c r="J16" s="15">
        <v>55.32</v>
      </c>
      <c r="K16" s="15">
        <v>0</v>
      </c>
      <c r="L16" s="15"/>
      <c r="M16" s="33">
        <f t="shared" si="0"/>
        <v>0</v>
      </c>
      <c r="N16" s="15">
        <v>70</v>
      </c>
      <c r="O16" s="15">
        <v>-14.68</v>
      </c>
      <c r="P16" s="33">
        <f t="shared" si="1"/>
        <v>55.32</v>
      </c>
      <c r="Q16" s="15">
        <f t="shared" si="2"/>
        <v>55.32</v>
      </c>
      <c r="R16" s="14" t="s">
        <v>94</v>
      </c>
      <c r="S16" s="14" t="s">
        <v>95</v>
      </c>
      <c r="T16" s="15">
        <v>52</v>
      </c>
      <c r="U16" s="15">
        <v>52</v>
      </c>
      <c r="V16" s="15"/>
      <c r="W16" s="36" t="s">
        <v>41</v>
      </c>
      <c r="X16" s="36" t="s">
        <v>41</v>
      </c>
      <c r="Y16" s="40" t="s">
        <v>41</v>
      </c>
      <c r="Z16" s="15" t="s">
        <v>23</v>
      </c>
      <c r="AA16" s="15" t="s">
        <v>42</v>
      </c>
      <c r="AB16" s="58"/>
    </row>
    <row r="17" s="1" customFormat="1" ht="100.15" customHeight="1" spans="1:28">
      <c r="A17" s="13">
        <v>12</v>
      </c>
      <c r="B17" s="14" t="s">
        <v>96</v>
      </c>
      <c r="C17" s="15" t="s">
        <v>86</v>
      </c>
      <c r="D17" s="15" t="s">
        <v>92</v>
      </c>
      <c r="E17" s="15" t="s">
        <v>36</v>
      </c>
      <c r="F17" s="15" t="s">
        <v>37</v>
      </c>
      <c r="G17" s="16">
        <v>2025.5</v>
      </c>
      <c r="H17" s="16">
        <v>2025.11</v>
      </c>
      <c r="I17" s="14" t="s">
        <v>97</v>
      </c>
      <c r="J17" s="15">
        <v>119.24</v>
      </c>
      <c r="K17" s="15">
        <v>0</v>
      </c>
      <c r="L17" s="15"/>
      <c r="M17" s="33">
        <f t="shared" si="0"/>
        <v>0</v>
      </c>
      <c r="N17" s="15">
        <v>120</v>
      </c>
      <c r="O17" s="15">
        <v>-0.76</v>
      </c>
      <c r="P17" s="33">
        <f t="shared" si="1"/>
        <v>119.24</v>
      </c>
      <c r="Q17" s="15">
        <f t="shared" si="2"/>
        <v>119.24</v>
      </c>
      <c r="R17" s="14" t="s">
        <v>98</v>
      </c>
      <c r="S17" s="14" t="s">
        <v>99</v>
      </c>
      <c r="T17" s="15">
        <v>34</v>
      </c>
      <c r="U17" s="15">
        <v>34</v>
      </c>
      <c r="V17" s="15">
        <v>0</v>
      </c>
      <c r="W17" s="40" t="s">
        <v>41</v>
      </c>
      <c r="X17" s="40" t="s">
        <v>41</v>
      </c>
      <c r="Y17" s="40" t="s">
        <v>41</v>
      </c>
      <c r="Z17" s="15" t="s">
        <v>23</v>
      </c>
      <c r="AA17" s="15" t="s">
        <v>42</v>
      </c>
      <c r="AB17" s="58"/>
    </row>
    <row r="18" s="1" customFormat="1" ht="100.15" customHeight="1" spans="1:28">
      <c r="A18" s="13">
        <v>13</v>
      </c>
      <c r="B18" s="14" t="s">
        <v>100</v>
      </c>
      <c r="C18" s="15" t="s">
        <v>86</v>
      </c>
      <c r="D18" s="15" t="s">
        <v>92</v>
      </c>
      <c r="E18" s="15" t="s">
        <v>36</v>
      </c>
      <c r="F18" s="15" t="s">
        <v>37</v>
      </c>
      <c r="G18" s="15">
        <v>2025.5</v>
      </c>
      <c r="H18" s="15">
        <v>2025.11</v>
      </c>
      <c r="I18" s="14" t="s">
        <v>101</v>
      </c>
      <c r="J18" s="15">
        <v>158.4</v>
      </c>
      <c r="K18" s="15">
        <v>0</v>
      </c>
      <c r="L18" s="15"/>
      <c r="M18" s="33">
        <f t="shared" si="0"/>
        <v>0</v>
      </c>
      <c r="N18" s="15">
        <v>158.4</v>
      </c>
      <c r="O18" s="15"/>
      <c r="P18" s="33">
        <f t="shared" si="1"/>
        <v>158.4</v>
      </c>
      <c r="Q18" s="15">
        <f t="shared" si="2"/>
        <v>158.4</v>
      </c>
      <c r="R18" s="14" t="s">
        <v>102</v>
      </c>
      <c r="S18" s="14" t="s">
        <v>103</v>
      </c>
      <c r="T18" s="15">
        <v>34</v>
      </c>
      <c r="U18" s="15">
        <v>34</v>
      </c>
      <c r="V18" s="15">
        <v>0</v>
      </c>
      <c r="W18" s="15" t="s">
        <v>41</v>
      </c>
      <c r="X18" s="15" t="s">
        <v>41</v>
      </c>
      <c r="Y18" s="15" t="s">
        <v>41</v>
      </c>
      <c r="Z18" s="15" t="s">
        <v>23</v>
      </c>
      <c r="AA18" s="15" t="s">
        <v>42</v>
      </c>
      <c r="AB18" s="58"/>
    </row>
    <row r="19" s="1" customFormat="1" ht="68" customHeight="1" spans="1:28">
      <c r="A19" s="13">
        <v>14</v>
      </c>
      <c r="B19" s="14" t="s">
        <v>104</v>
      </c>
      <c r="C19" s="15" t="s">
        <v>86</v>
      </c>
      <c r="D19" s="15" t="s">
        <v>105</v>
      </c>
      <c r="E19" s="15" t="s">
        <v>50</v>
      </c>
      <c r="F19" s="15" t="s">
        <v>37</v>
      </c>
      <c r="G19" s="15">
        <v>2025.5</v>
      </c>
      <c r="H19" s="15">
        <v>2025.11</v>
      </c>
      <c r="I19" s="14" t="s">
        <v>106</v>
      </c>
      <c r="J19" s="15">
        <v>79.34</v>
      </c>
      <c r="K19" s="15">
        <v>0</v>
      </c>
      <c r="L19" s="15"/>
      <c r="M19" s="33">
        <f t="shared" si="0"/>
        <v>0</v>
      </c>
      <c r="N19" s="15">
        <v>80</v>
      </c>
      <c r="O19" s="15">
        <v>-0.66</v>
      </c>
      <c r="P19" s="33">
        <f t="shared" si="1"/>
        <v>79.34</v>
      </c>
      <c r="Q19" s="15">
        <f t="shared" si="2"/>
        <v>79.34</v>
      </c>
      <c r="R19" s="14" t="s">
        <v>107</v>
      </c>
      <c r="S19" s="14" t="s">
        <v>108</v>
      </c>
      <c r="T19" s="15">
        <v>1</v>
      </c>
      <c r="U19" s="15">
        <v>1</v>
      </c>
      <c r="V19" s="15">
        <v>0</v>
      </c>
      <c r="W19" s="15"/>
      <c r="X19" s="15"/>
      <c r="Y19" s="15"/>
      <c r="Z19" s="15" t="s">
        <v>23</v>
      </c>
      <c r="AA19" s="15" t="s">
        <v>42</v>
      </c>
      <c r="AB19" s="58"/>
    </row>
    <row r="20" s="1" customFormat="1" ht="68" customHeight="1" spans="1:28">
      <c r="A20" s="13">
        <v>15</v>
      </c>
      <c r="B20" s="21" t="s">
        <v>109</v>
      </c>
      <c r="C20" s="22" t="s">
        <v>86</v>
      </c>
      <c r="D20" s="22" t="s">
        <v>110</v>
      </c>
      <c r="E20" s="22" t="s">
        <v>50</v>
      </c>
      <c r="F20" s="15" t="s">
        <v>37</v>
      </c>
      <c r="G20" s="15">
        <v>2025.5</v>
      </c>
      <c r="H20" s="15">
        <v>2025.11</v>
      </c>
      <c r="I20" s="21" t="s">
        <v>111</v>
      </c>
      <c r="J20" s="15">
        <v>50</v>
      </c>
      <c r="K20" s="15">
        <v>0</v>
      </c>
      <c r="L20" s="15"/>
      <c r="M20" s="33">
        <f t="shared" si="0"/>
        <v>0</v>
      </c>
      <c r="N20" s="15">
        <v>50</v>
      </c>
      <c r="O20" s="15"/>
      <c r="P20" s="33">
        <f t="shared" si="1"/>
        <v>50</v>
      </c>
      <c r="Q20" s="15">
        <f t="shared" si="2"/>
        <v>50</v>
      </c>
      <c r="R20" s="21" t="s">
        <v>112</v>
      </c>
      <c r="S20" s="21" t="s">
        <v>113</v>
      </c>
      <c r="T20" s="22">
        <v>2</v>
      </c>
      <c r="U20" s="22">
        <v>2</v>
      </c>
      <c r="V20" s="22">
        <v>0</v>
      </c>
      <c r="W20" s="41" t="s">
        <v>41</v>
      </c>
      <c r="X20" s="41" t="s">
        <v>41</v>
      </c>
      <c r="Y20" s="41" t="s">
        <v>41</v>
      </c>
      <c r="Z20" s="15" t="s">
        <v>23</v>
      </c>
      <c r="AA20" s="15" t="s">
        <v>42</v>
      </c>
      <c r="AB20" s="58"/>
    </row>
    <row r="21" s="1" customFormat="1" ht="75" customHeight="1" spans="1:28">
      <c r="A21" s="13">
        <v>16</v>
      </c>
      <c r="B21" s="23" t="s">
        <v>114</v>
      </c>
      <c r="C21" s="15" t="s">
        <v>115</v>
      </c>
      <c r="D21" s="15" t="s">
        <v>116</v>
      </c>
      <c r="E21" s="17" t="s">
        <v>50</v>
      </c>
      <c r="F21" s="17" t="s">
        <v>51</v>
      </c>
      <c r="G21" s="16">
        <v>2025.5</v>
      </c>
      <c r="H21" s="16">
        <v>2025.11</v>
      </c>
      <c r="I21" s="23" t="s">
        <v>117</v>
      </c>
      <c r="J21" s="15">
        <v>89.42</v>
      </c>
      <c r="K21" s="15">
        <v>89.42</v>
      </c>
      <c r="L21" s="15"/>
      <c r="M21" s="33">
        <f t="shared" si="0"/>
        <v>89.42</v>
      </c>
      <c r="N21" s="15">
        <v>0</v>
      </c>
      <c r="O21" s="15"/>
      <c r="P21" s="33">
        <f t="shared" si="1"/>
        <v>0</v>
      </c>
      <c r="Q21" s="15">
        <f t="shared" si="2"/>
        <v>89.42</v>
      </c>
      <c r="R21" s="14" t="s">
        <v>118</v>
      </c>
      <c r="S21" s="14" t="s">
        <v>119</v>
      </c>
      <c r="T21" s="15">
        <v>192</v>
      </c>
      <c r="U21" s="15">
        <v>16</v>
      </c>
      <c r="V21" s="15">
        <v>2</v>
      </c>
      <c r="W21" s="15" t="s">
        <v>41</v>
      </c>
      <c r="X21" s="17" t="s">
        <v>41</v>
      </c>
      <c r="Y21" s="17"/>
      <c r="Z21" s="15" t="s">
        <v>22</v>
      </c>
      <c r="AA21" s="15" t="s">
        <v>55</v>
      </c>
      <c r="AB21" s="58"/>
    </row>
    <row r="22" s="1" customFormat="1" ht="75" customHeight="1" spans="1:28">
      <c r="A22" s="13">
        <v>17</v>
      </c>
      <c r="B22" s="14" t="s">
        <v>120</v>
      </c>
      <c r="C22" s="15" t="s">
        <v>115</v>
      </c>
      <c r="D22" s="17" t="s">
        <v>121</v>
      </c>
      <c r="E22" s="17" t="s">
        <v>36</v>
      </c>
      <c r="F22" s="17" t="s">
        <v>51</v>
      </c>
      <c r="G22" s="16">
        <v>2025.5</v>
      </c>
      <c r="H22" s="16">
        <v>2025.11</v>
      </c>
      <c r="I22" s="14" t="s">
        <v>122</v>
      </c>
      <c r="J22" s="15">
        <v>569.8</v>
      </c>
      <c r="K22" s="15">
        <v>433.4</v>
      </c>
      <c r="L22" s="15"/>
      <c r="M22" s="33">
        <f t="shared" si="0"/>
        <v>433.4</v>
      </c>
      <c r="N22" s="15">
        <v>136.4</v>
      </c>
      <c r="O22" s="15"/>
      <c r="P22" s="33">
        <f t="shared" si="1"/>
        <v>136.4</v>
      </c>
      <c r="Q22" s="15">
        <f t="shared" si="2"/>
        <v>569.8</v>
      </c>
      <c r="R22" s="14" t="s">
        <v>123</v>
      </c>
      <c r="S22" s="14" t="s">
        <v>124</v>
      </c>
      <c r="T22" s="15">
        <v>236</v>
      </c>
      <c r="U22" s="15">
        <v>7</v>
      </c>
      <c r="V22" s="15">
        <v>0</v>
      </c>
      <c r="W22" s="15" t="s">
        <v>41</v>
      </c>
      <c r="X22" s="17" t="s">
        <v>41</v>
      </c>
      <c r="Y22" s="17"/>
      <c r="Z22" s="15" t="s">
        <v>125</v>
      </c>
      <c r="AA22" s="15" t="s">
        <v>42</v>
      </c>
      <c r="AB22" s="58"/>
    </row>
    <row r="23" s="1" customFormat="1" ht="93" customHeight="1" spans="1:28">
      <c r="A23" s="13">
        <v>18</v>
      </c>
      <c r="B23" s="14" t="s">
        <v>126</v>
      </c>
      <c r="C23" s="15" t="s">
        <v>127</v>
      </c>
      <c r="D23" s="15" t="s">
        <v>128</v>
      </c>
      <c r="E23" s="15" t="s">
        <v>36</v>
      </c>
      <c r="F23" s="17" t="s">
        <v>37</v>
      </c>
      <c r="G23" s="16">
        <v>2025.5</v>
      </c>
      <c r="H23" s="16">
        <v>2025.11</v>
      </c>
      <c r="I23" s="34" t="s">
        <v>129</v>
      </c>
      <c r="J23" s="15">
        <v>100</v>
      </c>
      <c r="K23" s="15">
        <v>100</v>
      </c>
      <c r="L23" s="15"/>
      <c r="M23" s="33">
        <f t="shared" si="0"/>
        <v>100</v>
      </c>
      <c r="N23" s="15">
        <v>0</v>
      </c>
      <c r="O23" s="15"/>
      <c r="P23" s="33">
        <f t="shared" si="1"/>
        <v>0</v>
      </c>
      <c r="Q23" s="15">
        <f t="shared" si="2"/>
        <v>100</v>
      </c>
      <c r="R23" s="23" t="s">
        <v>130</v>
      </c>
      <c r="S23" s="23" t="s">
        <v>131</v>
      </c>
      <c r="T23" s="15">
        <v>19</v>
      </c>
      <c r="U23" s="15">
        <v>16</v>
      </c>
      <c r="V23" s="15">
        <v>3</v>
      </c>
      <c r="W23" s="15" t="s">
        <v>41</v>
      </c>
      <c r="X23" s="15" t="s">
        <v>41</v>
      </c>
      <c r="Y23" s="15"/>
      <c r="Z23" s="15" t="s">
        <v>22</v>
      </c>
      <c r="AA23" s="15" t="s">
        <v>42</v>
      </c>
      <c r="AB23" s="58"/>
    </row>
    <row r="24" s="1" customFormat="1" ht="93" customHeight="1" spans="1:28">
      <c r="A24" s="13">
        <v>19</v>
      </c>
      <c r="B24" s="24" t="s">
        <v>132</v>
      </c>
      <c r="C24" s="15" t="s">
        <v>133</v>
      </c>
      <c r="D24" s="15" t="s">
        <v>116</v>
      </c>
      <c r="E24" s="15" t="s">
        <v>36</v>
      </c>
      <c r="F24" s="17" t="s">
        <v>37</v>
      </c>
      <c r="G24" s="16">
        <v>2025.5</v>
      </c>
      <c r="H24" s="16">
        <v>2025.11</v>
      </c>
      <c r="I24" s="35" t="s">
        <v>134</v>
      </c>
      <c r="J24" s="15">
        <v>110</v>
      </c>
      <c r="K24" s="15">
        <v>110</v>
      </c>
      <c r="L24" s="15"/>
      <c r="M24" s="33">
        <f t="shared" si="0"/>
        <v>110</v>
      </c>
      <c r="N24" s="15">
        <v>0</v>
      </c>
      <c r="O24" s="15"/>
      <c r="P24" s="33">
        <f t="shared" si="1"/>
        <v>0</v>
      </c>
      <c r="Q24" s="15">
        <f t="shared" si="2"/>
        <v>110</v>
      </c>
      <c r="R24" s="23" t="s">
        <v>135</v>
      </c>
      <c r="S24" s="23" t="s">
        <v>136</v>
      </c>
      <c r="T24" s="15">
        <v>17</v>
      </c>
      <c r="U24" s="15">
        <v>15</v>
      </c>
      <c r="V24" s="15">
        <v>2</v>
      </c>
      <c r="W24" s="15" t="s">
        <v>41</v>
      </c>
      <c r="X24" s="15" t="s">
        <v>41</v>
      </c>
      <c r="Y24" s="17"/>
      <c r="Z24" s="15" t="s">
        <v>22</v>
      </c>
      <c r="AA24" s="15" t="s">
        <v>42</v>
      </c>
      <c r="AB24" s="58"/>
    </row>
    <row r="25" s="1" customFormat="1" ht="75" customHeight="1" spans="1:28">
      <c r="A25" s="13">
        <v>20</v>
      </c>
      <c r="B25" s="14" t="s">
        <v>137</v>
      </c>
      <c r="C25" s="15" t="s">
        <v>115</v>
      </c>
      <c r="D25" s="15" t="s">
        <v>116</v>
      </c>
      <c r="E25" s="13" t="s">
        <v>50</v>
      </c>
      <c r="F25" s="17" t="s">
        <v>37</v>
      </c>
      <c r="G25" s="16">
        <v>2025.5</v>
      </c>
      <c r="H25" s="16">
        <v>2025.11</v>
      </c>
      <c r="I25" s="14" t="s">
        <v>138</v>
      </c>
      <c r="J25" s="15">
        <v>35.5</v>
      </c>
      <c r="K25" s="15">
        <v>35.5</v>
      </c>
      <c r="L25" s="15"/>
      <c r="M25" s="33">
        <f t="shared" si="0"/>
        <v>35.5</v>
      </c>
      <c r="N25" s="15">
        <v>0</v>
      </c>
      <c r="O25" s="15"/>
      <c r="P25" s="33">
        <f t="shared" si="1"/>
        <v>0</v>
      </c>
      <c r="Q25" s="15">
        <f t="shared" si="2"/>
        <v>35.5</v>
      </c>
      <c r="R25" s="23" t="s">
        <v>139</v>
      </c>
      <c r="S25" s="23" t="s">
        <v>140</v>
      </c>
      <c r="T25" s="15">
        <v>25</v>
      </c>
      <c r="U25" s="15">
        <v>13</v>
      </c>
      <c r="V25" s="15">
        <v>12</v>
      </c>
      <c r="W25" s="15" t="s">
        <v>41</v>
      </c>
      <c r="X25" s="15" t="s">
        <v>41</v>
      </c>
      <c r="Y25" s="17"/>
      <c r="Z25" s="15" t="s">
        <v>22</v>
      </c>
      <c r="AA25" s="15" t="s">
        <v>55</v>
      </c>
      <c r="AB25" s="58"/>
    </row>
    <row r="26" s="1" customFormat="1" ht="66" customHeight="1" spans="1:28">
      <c r="A26" s="13">
        <v>21</v>
      </c>
      <c r="B26" s="14" t="s">
        <v>141</v>
      </c>
      <c r="C26" s="15" t="s">
        <v>142</v>
      </c>
      <c r="D26" s="15" t="s">
        <v>143</v>
      </c>
      <c r="E26" s="15" t="s">
        <v>50</v>
      </c>
      <c r="F26" s="17" t="s">
        <v>51</v>
      </c>
      <c r="G26" s="16">
        <v>2025.5</v>
      </c>
      <c r="H26" s="16">
        <v>2025.11</v>
      </c>
      <c r="I26" s="14" t="s">
        <v>144</v>
      </c>
      <c r="J26" s="15">
        <v>62</v>
      </c>
      <c r="K26" s="15">
        <v>62</v>
      </c>
      <c r="L26" s="15"/>
      <c r="M26" s="33">
        <f t="shared" si="0"/>
        <v>62</v>
      </c>
      <c r="N26" s="15">
        <v>0</v>
      </c>
      <c r="O26" s="15"/>
      <c r="P26" s="33">
        <f t="shared" si="1"/>
        <v>0</v>
      </c>
      <c r="Q26" s="15">
        <f t="shared" si="2"/>
        <v>62</v>
      </c>
      <c r="R26" s="14" t="s">
        <v>145</v>
      </c>
      <c r="S26" s="14" t="s">
        <v>146</v>
      </c>
      <c r="T26" s="36">
        <v>69</v>
      </c>
      <c r="U26" s="36">
        <v>69</v>
      </c>
      <c r="V26" s="36">
        <v>0</v>
      </c>
      <c r="W26" s="15" t="s">
        <v>41</v>
      </c>
      <c r="X26" s="36" t="s">
        <v>41</v>
      </c>
      <c r="Y26" s="36" t="s">
        <v>41</v>
      </c>
      <c r="Z26" s="15" t="s">
        <v>22</v>
      </c>
      <c r="AA26" s="15" t="s">
        <v>42</v>
      </c>
      <c r="AB26" s="58"/>
    </row>
    <row r="27" s="1" customFormat="1" ht="75" customHeight="1" spans="1:28">
      <c r="A27" s="13">
        <v>22</v>
      </c>
      <c r="B27" s="14" t="s">
        <v>147</v>
      </c>
      <c r="C27" s="15" t="s">
        <v>142</v>
      </c>
      <c r="D27" s="15" t="s">
        <v>143</v>
      </c>
      <c r="E27" s="15" t="s">
        <v>50</v>
      </c>
      <c r="F27" s="17" t="s">
        <v>51</v>
      </c>
      <c r="G27" s="16">
        <v>2025.5</v>
      </c>
      <c r="H27" s="16">
        <v>2025.11</v>
      </c>
      <c r="I27" s="14" t="s">
        <v>148</v>
      </c>
      <c r="J27" s="15">
        <v>26.7</v>
      </c>
      <c r="K27" s="15">
        <v>28</v>
      </c>
      <c r="L27" s="15">
        <v>-1.3</v>
      </c>
      <c r="M27" s="33">
        <f t="shared" si="0"/>
        <v>26.7</v>
      </c>
      <c r="N27" s="15">
        <v>0</v>
      </c>
      <c r="O27" s="15"/>
      <c r="P27" s="33">
        <f t="shared" si="1"/>
        <v>0</v>
      </c>
      <c r="Q27" s="15">
        <f t="shared" si="2"/>
        <v>26.7</v>
      </c>
      <c r="R27" s="14" t="s">
        <v>145</v>
      </c>
      <c r="S27" s="14" t="s">
        <v>149</v>
      </c>
      <c r="T27" s="15">
        <v>69</v>
      </c>
      <c r="U27" s="15">
        <v>69</v>
      </c>
      <c r="V27" s="15">
        <v>0</v>
      </c>
      <c r="W27" s="15" t="s">
        <v>41</v>
      </c>
      <c r="X27" s="15" t="s">
        <v>41</v>
      </c>
      <c r="Y27" s="15" t="s">
        <v>41</v>
      </c>
      <c r="Z27" s="15" t="s">
        <v>22</v>
      </c>
      <c r="AA27" s="15" t="s">
        <v>42</v>
      </c>
      <c r="AB27" s="58"/>
    </row>
    <row r="28" s="1" customFormat="1" ht="75" customHeight="1" spans="1:28">
      <c r="A28" s="13">
        <v>23</v>
      </c>
      <c r="B28" s="14" t="s">
        <v>150</v>
      </c>
      <c r="C28" s="13" t="s">
        <v>142</v>
      </c>
      <c r="D28" s="15" t="s">
        <v>151</v>
      </c>
      <c r="E28" s="15" t="s">
        <v>50</v>
      </c>
      <c r="F28" s="17" t="s">
        <v>37</v>
      </c>
      <c r="G28" s="16">
        <v>2025.5</v>
      </c>
      <c r="H28" s="16">
        <v>2025.11</v>
      </c>
      <c r="I28" s="14" t="s">
        <v>152</v>
      </c>
      <c r="J28" s="15">
        <v>78</v>
      </c>
      <c r="K28" s="15">
        <v>0</v>
      </c>
      <c r="L28" s="15"/>
      <c r="M28" s="33">
        <f t="shared" si="0"/>
        <v>0</v>
      </c>
      <c r="N28" s="15">
        <v>78</v>
      </c>
      <c r="O28" s="15"/>
      <c r="P28" s="33">
        <f t="shared" si="1"/>
        <v>78</v>
      </c>
      <c r="Q28" s="15">
        <f t="shared" si="2"/>
        <v>78</v>
      </c>
      <c r="R28" s="14" t="s">
        <v>153</v>
      </c>
      <c r="S28" s="14" t="s">
        <v>154</v>
      </c>
      <c r="T28" s="15">
        <f>U28+V28</f>
        <v>16</v>
      </c>
      <c r="U28" s="15">
        <v>16</v>
      </c>
      <c r="V28" s="15"/>
      <c r="W28" s="15"/>
      <c r="X28" s="15"/>
      <c r="Y28" s="15"/>
      <c r="Z28" s="15" t="s">
        <v>23</v>
      </c>
      <c r="AA28" s="15" t="s">
        <v>42</v>
      </c>
      <c r="AB28" s="58"/>
    </row>
    <row r="29" s="1" customFormat="1" ht="75" customHeight="1" spans="1:28">
      <c r="A29" s="13">
        <v>24</v>
      </c>
      <c r="B29" s="21" t="s">
        <v>155</v>
      </c>
      <c r="C29" s="25" t="s">
        <v>142</v>
      </c>
      <c r="D29" s="25" t="s">
        <v>156</v>
      </c>
      <c r="E29" s="25" t="s">
        <v>50</v>
      </c>
      <c r="F29" s="17" t="s">
        <v>37</v>
      </c>
      <c r="G29" s="16">
        <v>2025.5</v>
      </c>
      <c r="H29" s="16">
        <v>2025.11</v>
      </c>
      <c r="I29" s="21" t="s">
        <v>157</v>
      </c>
      <c r="J29" s="22">
        <v>13</v>
      </c>
      <c r="K29" s="15">
        <v>0</v>
      </c>
      <c r="L29" s="15"/>
      <c r="M29" s="33">
        <f t="shared" si="0"/>
        <v>0</v>
      </c>
      <c r="N29" s="15">
        <v>13</v>
      </c>
      <c r="O29" s="15"/>
      <c r="P29" s="33">
        <f t="shared" si="1"/>
        <v>13</v>
      </c>
      <c r="Q29" s="15">
        <f t="shared" si="2"/>
        <v>13</v>
      </c>
      <c r="R29" s="22" t="s">
        <v>158</v>
      </c>
      <c r="S29" s="22" t="s">
        <v>159</v>
      </c>
      <c r="T29" s="15">
        <v>39</v>
      </c>
      <c r="U29" s="15">
        <v>31</v>
      </c>
      <c r="V29" s="15">
        <v>8</v>
      </c>
      <c r="W29" s="42" t="s">
        <v>41</v>
      </c>
      <c r="X29" s="42" t="s">
        <v>41</v>
      </c>
      <c r="Y29" s="42" t="s">
        <v>41</v>
      </c>
      <c r="Z29" s="15" t="s">
        <v>23</v>
      </c>
      <c r="AA29" s="15" t="s">
        <v>42</v>
      </c>
      <c r="AB29" s="58"/>
    </row>
    <row r="30" s="1" customFormat="1" ht="71" customHeight="1" spans="1:28">
      <c r="A30" s="13">
        <v>25</v>
      </c>
      <c r="B30" s="21" t="s">
        <v>160</v>
      </c>
      <c r="C30" s="25" t="s">
        <v>142</v>
      </c>
      <c r="D30" s="25" t="s">
        <v>143</v>
      </c>
      <c r="E30" s="25" t="s">
        <v>50</v>
      </c>
      <c r="F30" s="17" t="s">
        <v>37</v>
      </c>
      <c r="G30" s="16">
        <v>2025.5</v>
      </c>
      <c r="H30" s="16">
        <v>2025.11</v>
      </c>
      <c r="I30" s="21" t="s">
        <v>161</v>
      </c>
      <c r="J30" s="22">
        <v>56</v>
      </c>
      <c r="K30" s="15">
        <v>0</v>
      </c>
      <c r="L30" s="15"/>
      <c r="M30" s="33">
        <f t="shared" si="0"/>
        <v>0</v>
      </c>
      <c r="N30" s="15">
        <v>56</v>
      </c>
      <c r="O30" s="15"/>
      <c r="P30" s="33">
        <f t="shared" si="1"/>
        <v>56</v>
      </c>
      <c r="Q30" s="15">
        <f t="shared" si="2"/>
        <v>56</v>
      </c>
      <c r="R30" s="22" t="s">
        <v>162</v>
      </c>
      <c r="S30" s="22" t="s">
        <v>159</v>
      </c>
      <c r="T30" s="22">
        <v>57</v>
      </c>
      <c r="U30" s="22">
        <v>57</v>
      </c>
      <c r="V30" s="22">
        <v>0</v>
      </c>
      <c r="W30" s="42" t="s">
        <v>41</v>
      </c>
      <c r="X30" s="42" t="s">
        <v>41</v>
      </c>
      <c r="Y30" s="42" t="s">
        <v>41</v>
      </c>
      <c r="Z30" s="15" t="s">
        <v>23</v>
      </c>
      <c r="AA30" s="15" t="s">
        <v>42</v>
      </c>
      <c r="AB30" s="58"/>
    </row>
    <row r="31" s="1" customFormat="1" ht="65" customHeight="1" spans="1:28">
      <c r="A31" s="13">
        <v>26</v>
      </c>
      <c r="B31" s="18" t="s">
        <v>163</v>
      </c>
      <c r="C31" s="13" t="s">
        <v>142</v>
      </c>
      <c r="D31" s="13" t="s">
        <v>164</v>
      </c>
      <c r="E31" s="13" t="s">
        <v>36</v>
      </c>
      <c r="F31" s="17" t="s">
        <v>37</v>
      </c>
      <c r="G31" s="16">
        <v>2025.5</v>
      </c>
      <c r="H31" s="16">
        <v>2025.11</v>
      </c>
      <c r="I31" s="14" t="s">
        <v>165</v>
      </c>
      <c r="J31" s="15">
        <v>100</v>
      </c>
      <c r="K31" s="15">
        <v>0</v>
      </c>
      <c r="L31" s="15"/>
      <c r="M31" s="33">
        <f t="shared" si="0"/>
        <v>0</v>
      </c>
      <c r="N31" s="15">
        <v>100</v>
      </c>
      <c r="O31" s="15"/>
      <c r="P31" s="33">
        <f t="shared" si="1"/>
        <v>100</v>
      </c>
      <c r="Q31" s="15">
        <f t="shared" si="2"/>
        <v>100</v>
      </c>
      <c r="R31" s="14" t="s">
        <v>166</v>
      </c>
      <c r="S31" s="14" t="s">
        <v>167</v>
      </c>
      <c r="T31" s="15">
        <v>19</v>
      </c>
      <c r="U31" s="15">
        <v>19</v>
      </c>
      <c r="V31" s="15">
        <v>0</v>
      </c>
      <c r="W31" s="15" t="s">
        <v>41</v>
      </c>
      <c r="X31" s="15" t="s">
        <v>41</v>
      </c>
      <c r="Y31" s="15" t="s">
        <v>41</v>
      </c>
      <c r="Z31" s="15" t="s">
        <v>23</v>
      </c>
      <c r="AA31" s="15" t="s">
        <v>42</v>
      </c>
      <c r="AB31" s="58"/>
    </row>
    <row r="32" s="1" customFormat="1" ht="65" customHeight="1" spans="1:28">
      <c r="A32" s="13">
        <v>27</v>
      </c>
      <c r="B32" s="18" t="s">
        <v>168</v>
      </c>
      <c r="C32" s="15" t="s">
        <v>142</v>
      </c>
      <c r="D32" s="13" t="s">
        <v>169</v>
      </c>
      <c r="E32" s="13" t="s">
        <v>36</v>
      </c>
      <c r="F32" s="17" t="s">
        <v>37</v>
      </c>
      <c r="G32" s="16">
        <v>2025.11</v>
      </c>
      <c r="H32" s="16">
        <v>2025.11</v>
      </c>
      <c r="I32" s="18" t="s">
        <v>170</v>
      </c>
      <c r="J32" s="15">
        <v>19.6</v>
      </c>
      <c r="K32" s="15">
        <v>0</v>
      </c>
      <c r="L32" s="15">
        <v>19.6</v>
      </c>
      <c r="M32" s="33">
        <f t="shared" si="0"/>
        <v>19.6</v>
      </c>
      <c r="N32" s="15">
        <v>0</v>
      </c>
      <c r="O32" s="15"/>
      <c r="P32" s="33">
        <f t="shared" si="1"/>
        <v>0</v>
      </c>
      <c r="Q32" s="15">
        <f t="shared" si="2"/>
        <v>19.6</v>
      </c>
      <c r="R32" s="43" t="s">
        <v>171</v>
      </c>
      <c r="S32" s="44" t="s">
        <v>172</v>
      </c>
      <c r="T32" s="22">
        <v>33</v>
      </c>
      <c r="U32" s="22">
        <v>25</v>
      </c>
      <c r="V32" s="22">
        <v>8</v>
      </c>
      <c r="W32" s="15" t="s">
        <v>41</v>
      </c>
      <c r="X32" s="15" t="s">
        <v>41</v>
      </c>
      <c r="Y32" s="15"/>
      <c r="Z32" s="22" t="s">
        <v>22</v>
      </c>
      <c r="AA32" s="15" t="s">
        <v>173</v>
      </c>
      <c r="AB32" s="58"/>
    </row>
    <row r="33" s="2" customFormat="1" ht="70" customHeight="1" spans="1:28">
      <c r="A33" s="13">
        <v>28</v>
      </c>
      <c r="B33" s="26" t="s">
        <v>174</v>
      </c>
      <c r="C33" s="27" t="s">
        <v>175</v>
      </c>
      <c r="D33" s="27" t="s">
        <v>176</v>
      </c>
      <c r="E33" s="27" t="s">
        <v>36</v>
      </c>
      <c r="F33" s="17" t="s">
        <v>51</v>
      </c>
      <c r="G33" s="16">
        <v>2025.5</v>
      </c>
      <c r="H33" s="16">
        <v>2025.11</v>
      </c>
      <c r="I33" s="28" t="s">
        <v>177</v>
      </c>
      <c r="J33" s="29">
        <v>24.85</v>
      </c>
      <c r="K33" s="15">
        <v>24.85</v>
      </c>
      <c r="L33" s="15"/>
      <c r="M33" s="33">
        <f t="shared" ref="M33:M43" si="3">K33+L33</f>
        <v>24.85</v>
      </c>
      <c r="N33" s="15">
        <v>0</v>
      </c>
      <c r="O33" s="15"/>
      <c r="P33" s="33">
        <f t="shared" ref="P33:P43" si="4">N33+O33</f>
        <v>0</v>
      </c>
      <c r="Q33" s="15">
        <f t="shared" ref="Q33:Q43" si="5">M33+P33</f>
        <v>24.85</v>
      </c>
      <c r="R33" s="28" t="s">
        <v>178</v>
      </c>
      <c r="S33" s="28" t="s">
        <v>179</v>
      </c>
      <c r="T33" s="15">
        <v>343</v>
      </c>
      <c r="U33" s="15">
        <v>14</v>
      </c>
      <c r="V33" s="15">
        <v>0</v>
      </c>
      <c r="W33" s="15" t="s">
        <v>41</v>
      </c>
      <c r="X33" s="15" t="s">
        <v>41</v>
      </c>
      <c r="Y33" s="15"/>
      <c r="Z33" s="15" t="s">
        <v>22</v>
      </c>
      <c r="AA33" s="15" t="s">
        <v>55</v>
      </c>
      <c r="AB33" s="58"/>
    </row>
    <row r="34" s="2" customFormat="1" ht="72" customHeight="1" spans="1:28">
      <c r="A34" s="13">
        <v>29</v>
      </c>
      <c r="B34" s="28" t="s">
        <v>180</v>
      </c>
      <c r="C34" s="29" t="s">
        <v>175</v>
      </c>
      <c r="D34" s="29" t="s">
        <v>181</v>
      </c>
      <c r="E34" s="15" t="s">
        <v>50</v>
      </c>
      <c r="F34" s="17" t="s">
        <v>51</v>
      </c>
      <c r="G34" s="16">
        <v>2025.5</v>
      </c>
      <c r="H34" s="16">
        <v>2025.11</v>
      </c>
      <c r="I34" s="28" t="s">
        <v>182</v>
      </c>
      <c r="J34" s="29">
        <v>113.64</v>
      </c>
      <c r="K34" s="15">
        <v>113.64</v>
      </c>
      <c r="L34" s="15"/>
      <c r="M34" s="33">
        <f t="shared" si="3"/>
        <v>113.64</v>
      </c>
      <c r="N34" s="15">
        <v>0</v>
      </c>
      <c r="O34" s="15"/>
      <c r="P34" s="33">
        <f t="shared" si="4"/>
        <v>0</v>
      </c>
      <c r="Q34" s="15">
        <f t="shared" si="5"/>
        <v>113.64</v>
      </c>
      <c r="R34" s="28" t="s">
        <v>183</v>
      </c>
      <c r="S34" s="14" t="s">
        <v>184</v>
      </c>
      <c r="T34" s="15">
        <v>965</v>
      </c>
      <c r="U34" s="15">
        <v>40</v>
      </c>
      <c r="V34" s="15">
        <v>0</v>
      </c>
      <c r="W34" s="15" t="s">
        <v>41</v>
      </c>
      <c r="X34" s="15" t="s">
        <v>41</v>
      </c>
      <c r="Y34" s="15"/>
      <c r="Z34" s="15" t="s">
        <v>22</v>
      </c>
      <c r="AA34" s="15" t="s">
        <v>42</v>
      </c>
      <c r="AB34" s="58"/>
    </row>
    <row r="35" s="2" customFormat="1" ht="72" customHeight="1" spans="1:28">
      <c r="A35" s="13">
        <v>30</v>
      </c>
      <c r="B35" s="28" t="s">
        <v>185</v>
      </c>
      <c r="C35" s="29" t="s">
        <v>175</v>
      </c>
      <c r="D35" s="29" t="s">
        <v>181</v>
      </c>
      <c r="E35" s="15" t="s">
        <v>50</v>
      </c>
      <c r="F35" s="17" t="s">
        <v>51</v>
      </c>
      <c r="G35" s="16">
        <v>2025.5</v>
      </c>
      <c r="H35" s="16">
        <v>2025.11</v>
      </c>
      <c r="I35" s="28" t="s">
        <v>186</v>
      </c>
      <c r="J35" s="29">
        <v>101.64</v>
      </c>
      <c r="K35" s="15">
        <v>121</v>
      </c>
      <c r="L35" s="15">
        <v>-19.36</v>
      </c>
      <c r="M35" s="33">
        <f t="shared" si="3"/>
        <v>101.64</v>
      </c>
      <c r="N35" s="15">
        <v>0</v>
      </c>
      <c r="O35" s="15"/>
      <c r="P35" s="33">
        <f t="shared" si="4"/>
        <v>0</v>
      </c>
      <c r="Q35" s="15">
        <f t="shared" si="5"/>
        <v>101.64</v>
      </c>
      <c r="R35" s="28" t="s">
        <v>187</v>
      </c>
      <c r="S35" s="28" t="s">
        <v>188</v>
      </c>
      <c r="T35" s="15">
        <v>965</v>
      </c>
      <c r="U35" s="15">
        <v>40</v>
      </c>
      <c r="V35" s="15">
        <v>0</v>
      </c>
      <c r="W35" s="15" t="s">
        <v>41</v>
      </c>
      <c r="X35" s="15" t="s">
        <v>41</v>
      </c>
      <c r="Y35" s="15"/>
      <c r="Z35" s="15" t="s">
        <v>22</v>
      </c>
      <c r="AA35" s="15" t="s">
        <v>42</v>
      </c>
      <c r="AB35" s="58"/>
    </row>
    <row r="36" s="2" customFormat="1" ht="72" customHeight="1" spans="1:28">
      <c r="A36" s="13">
        <v>31</v>
      </c>
      <c r="B36" s="14" t="s">
        <v>189</v>
      </c>
      <c r="C36" s="15" t="s">
        <v>175</v>
      </c>
      <c r="D36" s="15" t="s">
        <v>190</v>
      </c>
      <c r="E36" s="15" t="s">
        <v>36</v>
      </c>
      <c r="F36" s="15" t="s">
        <v>37</v>
      </c>
      <c r="G36" s="16">
        <v>2025.5</v>
      </c>
      <c r="H36" s="16">
        <v>2025.11</v>
      </c>
      <c r="I36" s="14" t="s">
        <v>191</v>
      </c>
      <c r="J36" s="36">
        <v>150</v>
      </c>
      <c r="K36" s="36">
        <v>0</v>
      </c>
      <c r="L36" s="36"/>
      <c r="M36" s="33">
        <f t="shared" si="3"/>
        <v>0</v>
      </c>
      <c r="N36" s="36">
        <v>150</v>
      </c>
      <c r="O36" s="36"/>
      <c r="P36" s="33">
        <f t="shared" si="4"/>
        <v>150</v>
      </c>
      <c r="Q36" s="15">
        <f t="shared" si="5"/>
        <v>150</v>
      </c>
      <c r="R36" s="14" t="s">
        <v>192</v>
      </c>
      <c r="S36" s="14" t="s">
        <v>193</v>
      </c>
      <c r="T36" s="15">
        <v>18</v>
      </c>
      <c r="U36" s="15">
        <v>15</v>
      </c>
      <c r="V36" s="15">
        <v>3</v>
      </c>
      <c r="W36" s="15" t="s">
        <v>41</v>
      </c>
      <c r="X36" s="15" t="s">
        <v>41</v>
      </c>
      <c r="Y36" s="15"/>
      <c r="Z36" s="15" t="s">
        <v>23</v>
      </c>
      <c r="AA36" s="15" t="s">
        <v>55</v>
      </c>
      <c r="AB36" s="58"/>
    </row>
    <row r="37" s="2" customFormat="1" ht="59" customHeight="1" spans="1:28">
      <c r="A37" s="13">
        <v>32</v>
      </c>
      <c r="B37" s="14" t="s">
        <v>194</v>
      </c>
      <c r="C37" s="15" t="s">
        <v>175</v>
      </c>
      <c r="D37" s="15" t="s">
        <v>195</v>
      </c>
      <c r="E37" s="15" t="s">
        <v>36</v>
      </c>
      <c r="F37" s="17" t="s">
        <v>37</v>
      </c>
      <c r="G37" s="16">
        <v>2025.5</v>
      </c>
      <c r="H37" s="16">
        <v>2025.11</v>
      </c>
      <c r="I37" s="14" t="s">
        <v>196</v>
      </c>
      <c r="J37" s="15">
        <v>455.036409</v>
      </c>
      <c r="K37" s="15">
        <v>535.33</v>
      </c>
      <c r="L37" s="15">
        <v>-80.293591</v>
      </c>
      <c r="M37" s="33">
        <f t="shared" si="3"/>
        <v>455.036409</v>
      </c>
      <c r="N37" s="15">
        <v>0</v>
      </c>
      <c r="O37" s="15"/>
      <c r="P37" s="33">
        <f t="shared" si="4"/>
        <v>0</v>
      </c>
      <c r="Q37" s="15">
        <f t="shared" si="5"/>
        <v>455.036409</v>
      </c>
      <c r="R37" s="14" t="s">
        <v>197</v>
      </c>
      <c r="S37" s="14" t="s">
        <v>193</v>
      </c>
      <c r="T37" s="36">
        <v>8</v>
      </c>
      <c r="U37" s="36">
        <v>7</v>
      </c>
      <c r="V37" s="36">
        <v>1</v>
      </c>
      <c r="W37" s="15" t="s">
        <v>41</v>
      </c>
      <c r="X37" s="15" t="s">
        <v>41</v>
      </c>
      <c r="Y37" s="15"/>
      <c r="Z37" s="15" t="s">
        <v>22</v>
      </c>
      <c r="AA37" s="15" t="s">
        <v>55</v>
      </c>
      <c r="AB37" s="58"/>
    </row>
    <row r="38" s="2" customFormat="1" ht="86" customHeight="1" spans="1:28">
      <c r="A38" s="13">
        <v>33</v>
      </c>
      <c r="B38" s="14" t="s">
        <v>198</v>
      </c>
      <c r="C38" s="15" t="s">
        <v>175</v>
      </c>
      <c r="D38" s="15" t="s">
        <v>199</v>
      </c>
      <c r="E38" s="15" t="s">
        <v>36</v>
      </c>
      <c r="F38" s="17" t="s">
        <v>37</v>
      </c>
      <c r="G38" s="16">
        <v>2025.5</v>
      </c>
      <c r="H38" s="16">
        <v>2025.11</v>
      </c>
      <c r="I38" s="14" t="s">
        <v>200</v>
      </c>
      <c r="J38" s="15">
        <v>245.15</v>
      </c>
      <c r="K38" s="15">
        <v>251.57</v>
      </c>
      <c r="L38" s="15">
        <v>-6.42</v>
      </c>
      <c r="M38" s="33">
        <f t="shared" si="3"/>
        <v>245.15</v>
      </c>
      <c r="N38" s="15">
        <v>0</v>
      </c>
      <c r="O38" s="15"/>
      <c r="P38" s="33">
        <f t="shared" si="4"/>
        <v>0</v>
      </c>
      <c r="Q38" s="15">
        <f t="shared" si="5"/>
        <v>245.15</v>
      </c>
      <c r="R38" s="14" t="s">
        <v>201</v>
      </c>
      <c r="S38" s="14" t="s">
        <v>193</v>
      </c>
      <c r="T38" s="15">
        <v>14</v>
      </c>
      <c r="U38" s="15">
        <v>14</v>
      </c>
      <c r="V38" s="15">
        <v>0</v>
      </c>
      <c r="W38" s="15" t="s">
        <v>41</v>
      </c>
      <c r="X38" s="15"/>
      <c r="Y38" s="15" t="s">
        <v>41</v>
      </c>
      <c r="Z38" s="15" t="s">
        <v>22</v>
      </c>
      <c r="AA38" s="15" t="s">
        <v>202</v>
      </c>
      <c r="AB38" s="58"/>
    </row>
    <row r="39" s="2" customFormat="1" ht="71" customHeight="1" spans="1:28">
      <c r="A39" s="13">
        <v>34</v>
      </c>
      <c r="B39" s="14" t="s">
        <v>203</v>
      </c>
      <c r="C39" s="15" t="s">
        <v>175</v>
      </c>
      <c r="D39" s="15" t="s">
        <v>204</v>
      </c>
      <c r="E39" s="15" t="s">
        <v>36</v>
      </c>
      <c r="F39" s="17" t="s">
        <v>37</v>
      </c>
      <c r="G39" s="16">
        <v>2025.5</v>
      </c>
      <c r="H39" s="16">
        <v>2025.11</v>
      </c>
      <c r="I39" s="14" t="s">
        <v>205</v>
      </c>
      <c r="J39" s="15">
        <v>142.18</v>
      </c>
      <c r="K39" s="15">
        <v>0</v>
      </c>
      <c r="L39" s="15"/>
      <c r="M39" s="33">
        <f t="shared" si="3"/>
        <v>0</v>
      </c>
      <c r="N39" s="15">
        <v>144.05</v>
      </c>
      <c r="O39" s="15">
        <v>-1.87</v>
      </c>
      <c r="P39" s="33">
        <f t="shared" si="4"/>
        <v>142.18</v>
      </c>
      <c r="Q39" s="15">
        <f t="shared" si="5"/>
        <v>142.18</v>
      </c>
      <c r="R39" s="14" t="s">
        <v>206</v>
      </c>
      <c r="S39" s="14" t="s">
        <v>193</v>
      </c>
      <c r="T39" s="15">
        <v>11</v>
      </c>
      <c r="U39" s="15">
        <v>11</v>
      </c>
      <c r="V39" s="15">
        <v>0</v>
      </c>
      <c r="W39" s="15" t="s">
        <v>41</v>
      </c>
      <c r="X39" s="15" t="s">
        <v>41</v>
      </c>
      <c r="Y39" s="15"/>
      <c r="Z39" s="15" t="s">
        <v>23</v>
      </c>
      <c r="AA39" s="15" t="s">
        <v>42</v>
      </c>
      <c r="AB39" s="58"/>
    </row>
    <row r="40" s="2" customFormat="1" ht="71" customHeight="1" spans="1:28">
      <c r="A40" s="13">
        <v>35</v>
      </c>
      <c r="B40" s="14" t="s">
        <v>207</v>
      </c>
      <c r="C40" s="15" t="s">
        <v>175</v>
      </c>
      <c r="D40" s="15" t="s">
        <v>208</v>
      </c>
      <c r="E40" s="15" t="s">
        <v>36</v>
      </c>
      <c r="F40" s="17" t="s">
        <v>37</v>
      </c>
      <c r="G40" s="16">
        <v>2025.5</v>
      </c>
      <c r="H40" s="16">
        <v>2025.11</v>
      </c>
      <c r="I40" s="14" t="s">
        <v>209</v>
      </c>
      <c r="J40" s="15">
        <v>75.645</v>
      </c>
      <c r="K40" s="15">
        <v>0</v>
      </c>
      <c r="L40" s="15"/>
      <c r="M40" s="33">
        <f t="shared" si="3"/>
        <v>0</v>
      </c>
      <c r="N40" s="15">
        <v>90</v>
      </c>
      <c r="O40" s="15">
        <v>-14.355</v>
      </c>
      <c r="P40" s="33">
        <f t="shared" si="4"/>
        <v>75.645</v>
      </c>
      <c r="Q40" s="15">
        <f t="shared" si="5"/>
        <v>75.645</v>
      </c>
      <c r="R40" s="14" t="s">
        <v>210</v>
      </c>
      <c r="S40" s="14" t="s">
        <v>211</v>
      </c>
      <c r="T40" s="15">
        <v>330</v>
      </c>
      <c r="U40" s="15">
        <v>17</v>
      </c>
      <c r="V40" s="15">
        <v>2</v>
      </c>
      <c r="W40" s="15" t="s">
        <v>41</v>
      </c>
      <c r="X40" s="15" t="s">
        <v>41</v>
      </c>
      <c r="Y40" s="15"/>
      <c r="Z40" s="15" t="s">
        <v>23</v>
      </c>
      <c r="AA40" s="15" t="s">
        <v>42</v>
      </c>
      <c r="AB40" s="58"/>
    </row>
    <row r="41" s="1" customFormat="1" ht="71" customHeight="1" spans="1:28">
      <c r="A41" s="13">
        <v>36</v>
      </c>
      <c r="B41" s="14" t="s">
        <v>212</v>
      </c>
      <c r="C41" s="15" t="s">
        <v>175</v>
      </c>
      <c r="D41" s="15" t="s">
        <v>213</v>
      </c>
      <c r="E41" s="17" t="s">
        <v>50</v>
      </c>
      <c r="F41" s="17" t="s">
        <v>37</v>
      </c>
      <c r="G41" s="16">
        <v>2025.5</v>
      </c>
      <c r="H41" s="16">
        <v>2025.11</v>
      </c>
      <c r="I41" s="14" t="s">
        <v>214</v>
      </c>
      <c r="J41" s="29">
        <v>253.8882</v>
      </c>
      <c r="K41" s="15">
        <v>0</v>
      </c>
      <c r="L41" s="15"/>
      <c r="M41" s="33">
        <f t="shared" si="3"/>
        <v>0</v>
      </c>
      <c r="N41" s="15">
        <v>214.17</v>
      </c>
      <c r="O41" s="15">
        <v>39.7182</v>
      </c>
      <c r="P41" s="33">
        <f t="shared" si="4"/>
        <v>253.8882</v>
      </c>
      <c r="Q41" s="15">
        <f t="shared" si="5"/>
        <v>253.8882</v>
      </c>
      <c r="R41" s="14" t="s">
        <v>215</v>
      </c>
      <c r="S41" s="14" t="s">
        <v>216</v>
      </c>
      <c r="T41" s="15">
        <v>16</v>
      </c>
      <c r="U41" s="15">
        <v>16</v>
      </c>
      <c r="V41" s="15">
        <v>0</v>
      </c>
      <c r="W41" s="15" t="s">
        <v>41</v>
      </c>
      <c r="X41" s="15" t="s">
        <v>41</v>
      </c>
      <c r="Y41" s="15"/>
      <c r="Z41" s="15" t="s">
        <v>23</v>
      </c>
      <c r="AA41" s="15" t="s">
        <v>42</v>
      </c>
      <c r="AB41" s="58"/>
    </row>
    <row r="42" s="1" customFormat="1" ht="75" customHeight="1" spans="1:28">
      <c r="A42" s="13">
        <v>37</v>
      </c>
      <c r="B42" s="14" t="s">
        <v>217</v>
      </c>
      <c r="C42" s="15" t="s">
        <v>175</v>
      </c>
      <c r="D42" s="15" t="s">
        <v>218</v>
      </c>
      <c r="E42" s="17" t="s">
        <v>50</v>
      </c>
      <c r="F42" s="17" t="s">
        <v>37</v>
      </c>
      <c r="G42" s="16">
        <v>2025.5</v>
      </c>
      <c r="H42" s="16">
        <v>2025.11</v>
      </c>
      <c r="I42" s="14" t="s">
        <v>219</v>
      </c>
      <c r="J42" s="29">
        <v>298.867</v>
      </c>
      <c r="K42" s="15">
        <v>120</v>
      </c>
      <c r="L42" s="15">
        <v>178.867</v>
      </c>
      <c r="M42" s="33">
        <f t="shared" si="3"/>
        <v>298.867</v>
      </c>
      <c r="N42" s="15">
        <v>0</v>
      </c>
      <c r="O42" s="15"/>
      <c r="P42" s="33">
        <f t="shared" si="4"/>
        <v>0</v>
      </c>
      <c r="Q42" s="15">
        <f t="shared" si="5"/>
        <v>298.867</v>
      </c>
      <c r="R42" s="14" t="s">
        <v>220</v>
      </c>
      <c r="S42" s="14" t="s">
        <v>221</v>
      </c>
      <c r="T42" s="15">
        <v>12</v>
      </c>
      <c r="U42" s="15">
        <v>12</v>
      </c>
      <c r="V42" s="15">
        <v>0</v>
      </c>
      <c r="W42" s="15" t="s">
        <v>41</v>
      </c>
      <c r="X42" s="15" t="s">
        <v>41</v>
      </c>
      <c r="Y42" s="15"/>
      <c r="Z42" s="15" t="s">
        <v>22</v>
      </c>
      <c r="AA42" s="15" t="s">
        <v>42</v>
      </c>
      <c r="AB42" s="58"/>
    </row>
    <row r="43" s="1" customFormat="1" ht="75" customHeight="1" spans="1:28">
      <c r="A43" s="13">
        <v>38</v>
      </c>
      <c r="B43" s="14" t="s">
        <v>222</v>
      </c>
      <c r="C43" s="15" t="s">
        <v>223</v>
      </c>
      <c r="D43" s="15" t="s">
        <v>224</v>
      </c>
      <c r="E43" s="15" t="s">
        <v>50</v>
      </c>
      <c r="F43" s="17" t="s">
        <v>51</v>
      </c>
      <c r="G43" s="16">
        <v>2025.5</v>
      </c>
      <c r="H43" s="16">
        <v>2025.11</v>
      </c>
      <c r="I43" s="14" t="s">
        <v>225</v>
      </c>
      <c r="J43" s="15">
        <v>89.7818</v>
      </c>
      <c r="K43" s="15">
        <v>0</v>
      </c>
      <c r="L43" s="15"/>
      <c r="M43" s="33">
        <f t="shared" ref="M43:M64" si="6">K43+L43</f>
        <v>0</v>
      </c>
      <c r="N43" s="15">
        <v>105</v>
      </c>
      <c r="O43" s="15">
        <v>-15.2182</v>
      </c>
      <c r="P43" s="33">
        <f t="shared" ref="P43:P64" si="7">N43+O43</f>
        <v>89.7818</v>
      </c>
      <c r="Q43" s="15">
        <f t="shared" ref="Q43:Q65" si="8">M43+P43</f>
        <v>89.7818</v>
      </c>
      <c r="R43" s="14" t="s">
        <v>226</v>
      </c>
      <c r="S43" s="14" t="s">
        <v>227</v>
      </c>
      <c r="T43" s="15">
        <v>215</v>
      </c>
      <c r="U43" s="15">
        <v>21</v>
      </c>
      <c r="V43" s="36"/>
      <c r="W43" s="15"/>
      <c r="X43" s="17"/>
      <c r="Y43" s="59" t="s">
        <v>41</v>
      </c>
      <c r="Z43" s="15" t="s">
        <v>23</v>
      </c>
      <c r="AA43" s="15" t="s">
        <v>42</v>
      </c>
      <c r="AB43" s="14"/>
    </row>
    <row r="44" s="1" customFormat="1" ht="72" customHeight="1" spans="1:28">
      <c r="A44" s="13">
        <v>39</v>
      </c>
      <c r="B44" s="21" t="s">
        <v>228</v>
      </c>
      <c r="C44" s="17" t="s">
        <v>223</v>
      </c>
      <c r="D44" s="13" t="s">
        <v>229</v>
      </c>
      <c r="E44" s="13" t="s">
        <v>36</v>
      </c>
      <c r="F44" s="17" t="s">
        <v>37</v>
      </c>
      <c r="G44" s="16">
        <v>2025.5</v>
      </c>
      <c r="H44" s="16">
        <v>2025.11</v>
      </c>
      <c r="I44" s="37" t="s">
        <v>230</v>
      </c>
      <c r="J44" s="15">
        <v>37</v>
      </c>
      <c r="K44" s="15">
        <v>0</v>
      </c>
      <c r="L44" s="15"/>
      <c r="M44" s="33">
        <f t="shared" si="6"/>
        <v>0</v>
      </c>
      <c r="N44" s="15">
        <v>57</v>
      </c>
      <c r="O44" s="15">
        <v>-20</v>
      </c>
      <c r="P44" s="33">
        <f t="shared" si="7"/>
        <v>37</v>
      </c>
      <c r="Q44" s="15">
        <f t="shared" si="8"/>
        <v>37</v>
      </c>
      <c r="R44" s="14" t="s">
        <v>231</v>
      </c>
      <c r="S44" s="45" t="s">
        <v>232</v>
      </c>
      <c r="T44" s="13">
        <v>136</v>
      </c>
      <c r="U44" s="13">
        <v>12</v>
      </c>
      <c r="V44" s="13">
        <v>11</v>
      </c>
      <c r="W44" s="17" t="s">
        <v>41</v>
      </c>
      <c r="X44" s="17" t="s">
        <v>41</v>
      </c>
      <c r="Y44" s="59"/>
      <c r="Z44" s="15" t="s">
        <v>23</v>
      </c>
      <c r="AA44" s="15" t="s">
        <v>42</v>
      </c>
      <c r="AB44" s="14"/>
    </row>
    <row r="45" s="1" customFormat="1" ht="65" customHeight="1" spans="1:28">
      <c r="A45" s="13">
        <v>40</v>
      </c>
      <c r="B45" s="23" t="s">
        <v>233</v>
      </c>
      <c r="C45" s="17" t="s">
        <v>223</v>
      </c>
      <c r="D45" s="17" t="s">
        <v>234</v>
      </c>
      <c r="E45" s="17" t="s">
        <v>36</v>
      </c>
      <c r="F45" s="17" t="s">
        <v>37</v>
      </c>
      <c r="G45" s="16">
        <v>2025.5</v>
      </c>
      <c r="H45" s="16">
        <v>2025.11</v>
      </c>
      <c r="I45" s="23" t="s">
        <v>235</v>
      </c>
      <c r="J45" s="16">
        <v>49</v>
      </c>
      <c r="K45" s="15">
        <v>0</v>
      </c>
      <c r="L45" s="15"/>
      <c r="M45" s="33">
        <f t="shared" si="6"/>
        <v>0</v>
      </c>
      <c r="N45" s="15">
        <v>58</v>
      </c>
      <c r="O45" s="15">
        <v>-9</v>
      </c>
      <c r="P45" s="33">
        <f t="shared" si="7"/>
        <v>49</v>
      </c>
      <c r="Q45" s="15">
        <f t="shared" si="8"/>
        <v>49</v>
      </c>
      <c r="R45" s="23" t="s">
        <v>236</v>
      </c>
      <c r="S45" s="46" t="s">
        <v>237</v>
      </c>
      <c r="T45" s="47">
        <v>22</v>
      </c>
      <c r="U45" s="47">
        <v>22</v>
      </c>
      <c r="V45" s="47">
        <v>0</v>
      </c>
      <c r="W45" s="17" t="s">
        <v>41</v>
      </c>
      <c r="X45" s="17" t="s">
        <v>41</v>
      </c>
      <c r="Y45" s="17" t="s">
        <v>41</v>
      </c>
      <c r="Z45" s="15" t="s">
        <v>23</v>
      </c>
      <c r="AA45" s="15" t="s">
        <v>42</v>
      </c>
      <c r="AB45" s="14"/>
    </row>
    <row r="46" s="1" customFormat="1" ht="75" customHeight="1" spans="1:28">
      <c r="A46" s="13">
        <v>41</v>
      </c>
      <c r="B46" s="18" t="s">
        <v>238</v>
      </c>
      <c r="C46" s="17" t="s">
        <v>223</v>
      </c>
      <c r="D46" s="17" t="s">
        <v>234</v>
      </c>
      <c r="E46" s="17" t="s">
        <v>36</v>
      </c>
      <c r="F46" s="17" t="s">
        <v>37</v>
      </c>
      <c r="G46" s="16">
        <v>2025.5</v>
      </c>
      <c r="H46" s="16">
        <v>2025.11</v>
      </c>
      <c r="I46" s="18" t="s">
        <v>239</v>
      </c>
      <c r="J46" s="13">
        <v>38.84</v>
      </c>
      <c r="K46" s="15">
        <v>0</v>
      </c>
      <c r="L46" s="15"/>
      <c r="M46" s="33">
        <f t="shared" si="6"/>
        <v>0</v>
      </c>
      <c r="N46" s="15">
        <v>40</v>
      </c>
      <c r="O46" s="15">
        <v>-1.16</v>
      </c>
      <c r="P46" s="33">
        <f t="shared" si="7"/>
        <v>38.84</v>
      </c>
      <c r="Q46" s="15">
        <f t="shared" si="8"/>
        <v>38.84</v>
      </c>
      <c r="R46" s="18" t="s">
        <v>240</v>
      </c>
      <c r="S46" s="18" t="s">
        <v>241</v>
      </c>
      <c r="T46" s="13">
        <v>22</v>
      </c>
      <c r="U46" s="13">
        <v>22</v>
      </c>
      <c r="V46" s="13">
        <v>0</v>
      </c>
      <c r="W46" s="17" t="s">
        <v>41</v>
      </c>
      <c r="X46" s="17" t="s">
        <v>41</v>
      </c>
      <c r="Y46" s="17" t="s">
        <v>41</v>
      </c>
      <c r="Z46" s="15" t="s">
        <v>23</v>
      </c>
      <c r="AA46" s="15" t="s">
        <v>42</v>
      </c>
      <c r="AB46" s="14"/>
    </row>
    <row r="47" s="1" customFormat="1" ht="75" customHeight="1" spans="1:28">
      <c r="A47" s="13">
        <v>42</v>
      </c>
      <c r="B47" s="21" t="s">
        <v>242</v>
      </c>
      <c r="C47" s="15" t="s">
        <v>223</v>
      </c>
      <c r="D47" s="15" t="s">
        <v>243</v>
      </c>
      <c r="E47" s="15" t="s">
        <v>36</v>
      </c>
      <c r="F47" s="17" t="s">
        <v>37</v>
      </c>
      <c r="G47" s="16">
        <v>2025.5</v>
      </c>
      <c r="H47" s="16">
        <v>2025.11</v>
      </c>
      <c r="I47" s="14" t="s">
        <v>244</v>
      </c>
      <c r="J47" s="15">
        <v>30</v>
      </c>
      <c r="K47" s="15">
        <v>0</v>
      </c>
      <c r="L47" s="15"/>
      <c r="M47" s="33">
        <f t="shared" si="6"/>
        <v>0</v>
      </c>
      <c r="N47" s="15">
        <v>42</v>
      </c>
      <c r="O47" s="15">
        <v>-12</v>
      </c>
      <c r="P47" s="33">
        <f t="shared" si="7"/>
        <v>30</v>
      </c>
      <c r="Q47" s="15">
        <f t="shared" si="8"/>
        <v>30</v>
      </c>
      <c r="R47" s="14" t="s">
        <v>245</v>
      </c>
      <c r="S47" s="14" t="s">
        <v>246</v>
      </c>
      <c r="T47" s="15">
        <v>61</v>
      </c>
      <c r="U47" s="15">
        <v>0</v>
      </c>
      <c r="V47" s="15">
        <v>0</v>
      </c>
      <c r="W47" s="17" t="s">
        <v>41</v>
      </c>
      <c r="X47" s="17" t="s">
        <v>41</v>
      </c>
      <c r="Y47" s="59"/>
      <c r="Z47" s="15" t="s">
        <v>23</v>
      </c>
      <c r="AA47" s="15" t="s">
        <v>42</v>
      </c>
      <c r="AB47" s="14"/>
    </row>
    <row r="48" s="1" customFormat="1" ht="75" customHeight="1" spans="1:28">
      <c r="A48" s="13">
        <v>43</v>
      </c>
      <c r="B48" s="14" t="s">
        <v>247</v>
      </c>
      <c r="C48" s="15" t="s">
        <v>223</v>
      </c>
      <c r="D48" s="15" t="s">
        <v>248</v>
      </c>
      <c r="E48" s="15" t="s">
        <v>36</v>
      </c>
      <c r="F48" s="17" t="s">
        <v>37</v>
      </c>
      <c r="G48" s="16">
        <v>2025.5</v>
      </c>
      <c r="H48" s="16">
        <v>2025.11</v>
      </c>
      <c r="I48" s="14" t="s">
        <v>249</v>
      </c>
      <c r="J48" s="15">
        <v>43.14</v>
      </c>
      <c r="K48" s="15">
        <v>50</v>
      </c>
      <c r="L48" s="15">
        <v>-6.86</v>
      </c>
      <c r="M48" s="33">
        <f t="shared" si="6"/>
        <v>43.14</v>
      </c>
      <c r="N48" s="15">
        <v>0</v>
      </c>
      <c r="O48" s="15"/>
      <c r="P48" s="33">
        <f t="shared" si="7"/>
        <v>0</v>
      </c>
      <c r="Q48" s="15">
        <f t="shared" si="8"/>
        <v>43.14</v>
      </c>
      <c r="R48" s="14" t="s">
        <v>250</v>
      </c>
      <c r="S48" s="14" t="s">
        <v>251</v>
      </c>
      <c r="T48" s="15">
        <v>252</v>
      </c>
      <c r="U48" s="15">
        <v>28</v>
      </c>
      <c r="V48" s="15">
        <v>13</v>
      </c>
      <c r="W48" s="15" t="s">
        <v>41</v>
      </c>
      <c r="X48" s="15" t="s">
        <v>41</v>
      </c>
      <c r="Y48" s="59"/>
      <c r="Z48" s="15" t="s">
        <v>22</v>
      </c>
      <c r="AA48" s="15" t="s">
        <v>55</v>
      </c>
      <c r="AB48" s="14"/>
    </row>
    <row r="49" s="1" customFormat="1" ht="67" customHeight="1" spans="1:28">
      <c r="A49" s="13">
        <v>44</v>
      </c>
      <c r="B49" s="18" t="s">
        <v>252</v>
      </c>
      <c r="C49" s="13" t="s">
        <v>223</v>
      </c>
      <c r="D49" s="13" t="s">
        <v>248</v>
      </c>
      <c r="E49" s="17" t="s">
        <v>50</v>
      </c>
      <c r="F49" s="17" t="s">
        <v>37</v>
      </c>
      <c r="G49" s="16">
        <v>2025.5</v>
      </c>
      <c r="H49" s="16">
        <v>2025.11</v>
      </c>
      <c r="I49" s="14" t="s">
        <v>253</v>
      </c>
      <c r="J49" s="29">
        <v>187.19</v>
      </c>
      <c r="K49" s="15">
        <v>0</v>
      </c>
      <c r="L49" s="15"/>
      <c r="M49" s="33">
        <f t="shared" si="6"/>
        <v>0</v>
      </c>
      <c r="N49" s="15">
        <v>200</v>
      </c>
      <c r="O49" s="15">
        <v>-12.81</v>
      </c>
      <c r="P49" s="33">
        <f t="shared" si="7"/>
        <v>187.19</v>
      </c>
      <c r="Q49" s="15">
        <f t="shared" si="8"/>
        <v>187.19</v>
      </c>
      <c r="R49" s="14" t="s">
        <v>254</v>
      </c>
      <c r="S49" s="14" t="s">
        <v>255</v>
      </c>
      <c r="T49" s="48">
        <v>454</v>
      </c>
      <c r="U49" s="48">
        <v>36</v>
      </c>
      <c r="V49" s="48">
        <v>5</v>
      </c>
      <c r="W49" s="17"/>
      <c r="X49" s="17" t="s">
        <v>41</v>
      </c>
      <c r="Y49" s="17" t="s">
        <v>41</v>
      </c>
      <c r="Z49" s="15" t="s">
        <v>23</v>
      </c>
      <c r="AA49" s="15" t="s">
        <v>42</v>
      </c>
      <c r="AB49" s="14"/>
    </row>
    <row r="50" s="1" customFormat="1" ht="67" customHeight="1" spans="1:28">
      <c r="A50" s="13">
        <v>45</v>
      </c>
      <c r="B50" s="14" t="s">
        <v>256</v>
      </c>
      <c r="C50" s="13" t="s">
        <v>223</v>
      </c>
      <c r="D50" s="13" t="s">
        <v>224</v>
      </c>
      <c r="E50" s="17" t="s">
        <v>50</v>
      </c>
      <c r="F50" s="17" t="s">
        <v>37</v>
      </c>
      <c r="G50" s="16">
        <v>2025.5</v>
      </c>
      <c r="H50" s="16">
        <v>2025.11</v>
      </c>
      <c r="I50" s="14" t="s">
        <v>257</v>
      </c>
      <c r="J50" s="29">
        <v>255</v>
      </c>
      <c r="K50" s="15">
        <v>421.5</v>
      </c>
      <c r="L50" s="15">
        <v>-166.5</v>
      </c>
      <c r="M50" s="33">
        <f t="shared" si="6"/>
        <v>255</v>
      </c>
      <c r="N50" s="15">
        <v>0</v>
      </c>
      <c r="O50" s="15"/>
      <c r="P50" s="33">
        <f t="shared" si="7"/>
        <v>0</v>
      </c>
      <c r="Q50" s="15">
        <f t="shared" si="8"/>
        <v>255</v>
      </c>
      <c r="R50" s="14" t="s">
        <v>258</v>
      </c>
      <c r="S50" s="14" t="s">
        <v>259</v>
      </c>
      <c r="T50" s="15">
        <v>294</v>
      </c>
      <c r="U50" s="15">
        <v>21</v>
      </c>
      <c r="V50" s="15">
        <v>7</v>
      </c>
      <c r="W50" s="17" t="s">
        <v>41</v>
      </c>
      <c r="X50" s="17"/>
      <c r="Y50" s="17" t="s">
        <v>41</v>
      </c>
      <c r="Z50" s="15" t="s">
        <v>22</v>
      </c>
      <c r="AA50" s="15" t="s">
        <v>42</v>
      </c>
      <c r="AB50" s="14"/>
    </row>
    <row r="51" s="1" customFormat="1" ht="67" customHeight="1" spans="1:28">
      <c r="A51" s="13">
        <v>46</v>
      </c>
      <c r="B51" s="14" t="s">
        <v>260</v>
      </c>
      <c r="C51" s="15" t="s">
        <v>223</v>
      </c>
      <c r="D51" s="15" t="s">
        <v>224</v>
      </c>
      <c r="E51" s="15" t="s">
        <v>50</v>
      </c>
      <c r="F51" s="17" t="s">
        <v>37</v>
      </c>
      <c r="G51" s="16">
        <v>2025.5</v>
      </c>
      <c r="H51" s="16">
        <v>2025.11</v>
      </c>
      <c r="I51" s="14" t="s">
        <v>261</v>
      </c>
      <c r="J51" s="29">
        <v>41.8</v>
      </c>
      <c r="K51" s="15">
        <v>40</v>
      </c>
      <c r="L51" s="15">
        <v>1.8</v>
      </c>
      <c r="M51" s="33">
        <f t="shared" si="6"/>
        <v>41.8</v>
      </c>
      <c r="N51" s="15">
        <v>0</v>
      </c>
      <c r="O51" s="15"/>
      <c r="P51" s="33">
        <f t="shared" si="7"/>
        <v>0</v>
      </c>
      <c r="Q51" s="15">
        <f t="shared" si="8"/>
        <v>41.8</v>
      </c>
      <c r="R51" s="14" t="s">
        <v>262</v>
      </c>
      <c r="S51" s="14" t="s">
        <v>154</v>
      </c>
      <c r="T51" s="15">
        <v>301</v>
      </c>
      <c r="U51" s="15">
        <v>19</v>
      </c>
      <c r="V51" s="15">
        <v>9</v>
      </c>
      <c r="W51" s="15" t="s">
        <v>41</v>
      </c>
      <c r="X51" s="15" t="s">
        <v>41</v>
      </c>
      <c r="Y51" s="15" t="s">
        <v>41</v>
      </c>
      <c r="Z51" s="15" t="s">
        <v>22</v>
      </c>
      <c r="AA51" s="15" t="s">
        <v>42</v>
      </c>
      <c r="AB51" s="14"/>
    </row>
    <row r="52" s="1" customFormat="1" ht="67" customHeight="1" spans="1:28">
      <c r="A52" s="13">
        <v>47</v>
      </c>
      <c r="B52" s="14" t="s">
        <v>263</v>
      </c>
      <c r="C52" s="15" t="s">
        <v>223</v>
      </c>
      <c r="D52" s="15" t="s">
        <v>264</v>
      </c>
      <c r="E52" s="15" t="s">
        <v>50</v>
      </c>
      <c r="F52" s="17" t="s">
        <v>37</v>
      </c>
      <c r="G52" s="16">
        <v>2025.5</v>
      </c>
      <c r="H52" s="16">
        <v>2025.11</v>
      </c>
      <c r="I52" s="14" t="s">
        <v>265</v>
      </c>
      <c r="J52" s="29">
        <v>12</v>
      </c>
      <c r="K52" s="15">
        <v>12</v>
      </c>
      <c r="L52" s="15"/>
      <c r="M52" s="33">
        <f t="shared" si="6"/>
        <v>12</v>
      </c>
      <c r="N52" s="15">
        <v>0</v>
      </c>
      <c r="O52" s="15"/>
      <c r="P52" s="33">
        <f t="shared" si="7"/>
        <v>0</v>
      </c>
      <c r="Q52" s="15">
        <f t="shared" si="8"/>
        <v>12</v>
      </c>
      <c r="R52" s="14" t="s">
        <v>266</v>
      </c>
      <c r="S52" s="14" t="s">
        <v>267</v>
      </c>
      <c r="T52" s="15">
        <v>90</v>
      </c>
      <c r="U52" s="15">
        <v>6</v>
      </c>
      <c r="V52" s="15">
        <v>0</v>
      </c>
      <c r="W52" s="15" t="s">
        <v>41</v>
      </c>
      <c r="X52" s="15"/>
      <c r="Y52" s="15" t="s">
        <v>41</v>
      </c>
      <c r="Z52" s="15" t="s">
        <v>22</v>
      </c>
      <c r="AA52" s="15" t="s">
        <v>42</v>
      </c>
      <c r="AB52" s="14"/>
    </row>
    <row r="53" s="1" customFormat="1" ht="67" customHeight="1" spans="1:28">
      <c r="A53" s="13">
        <v>48</v>
      </c>
      <c r="B53" s="14" t="s">
        <v>268</v>
      </c>
      <c r="C53" s="13" t="s">
        <v>269</v>
      </c>
      <c r="D53" s="13" t="s">
        <v>270</v>
      </c>
      <c r="E53" s="13" t="s">
        <v>36</v>
      </c>
      <c r="F53" s="17" t="s">
        <v>37</v>
      </c>
      <c r="G53" s="16">
        <v>2025.5</v>
      </c>
      <c r="H53" s="16">
        <v>2025.11</v>
      </c>
      <c r="I53" s="14" t="s">
        <v>271</v>
      </c>
      <c r="J53" s="15">
        <v>80</v>
      </c>
      <c r="K53" s="15">
        <v>100</v>
      </c>
      <c r="L53" s="15">
        <v>-20</v>
      </c>
      <c r="M53" s="33">
        <f t="shared" si="6"/>
        <v>80</v>
      </c>
      <c r="N53" s="15">
        <v>0</v>
      </c>
      <c r="O53" s="15"/>
      <c r="P53" s="33">
        <f t="shared" si="7"/>
        <v>0</v>
      </c>
      <c r="Q53" s="15">
        <f t="shared" si="8"/>
        <v>80</v>
      </c>
      <c r="R53" s="14" t="s">
        <v>272</v>
      </c>
      <c r="S53" s="18" t="s">
        <v>273</v>
      </c>
      <c r="T53" s="13">
        <v>7</v>
      </c>
      <c r="U53" s="13">
        <v>6</v>
      </c>
      <c r="V53" s="13">
        <v>1</v>
      </c>
      <c r="W53" s="17"/>
      <c r="X53" s="17"/>
      <c r="Y53" s="59"/>
      <c r="Z53" s="15" t="s">
        <v>22</v>
      </c>
      <c r="AA53" s="15" t="s">
        <v>42</v>
      </c>
      <c r="AB53" s="14"/>
    </row>
    <row r="54" s="1" customFormat="1" ht="64" customHeight="1" spans="1:28">
      <c r="A54" s="13">
        <v>49</v>
      </c>
      <c r="B54" s="18" t="s">
        <v>274</v>
      </c>
      <c r="C54" s="13" t="s">
        <v>269</v>
      </c>
      <c r="D54" s="13" t="s">
        <v>275</v>
      </c>
      <c r="E54" s="17" t="s">
        <v>50</v>
      </c>
      <c r="F54" s="17" t="s">
        <v>37</v>
      </c>
      <c r="G54" s="16">
        <v>2025.5</v>
      </c>
      <c r="H54" s="16">
        <v>2025.11</v>
      </c>
      <c r="I54" s="14" t="s">
        <v>276</v>
      </c>
      <c r="J54" s="15">
        <v>48.24</v>
      </c>
      <c r="K54" s="15">
        <v>0</v>
      </c>
      <c r="L54" s="15"/>
      <c r="M54" s="33">
        <f t="shared" si="6"/>
        <v>0</v>
      </c>
      <c r="N54" s="15">
        <v>50</v>
      </c>
      <c r="O54" s="15">
        <v>-1.76</v>
      </c>
      <c r="P54" s="33">
        <f t="shared" si="7"/>
        <v>48.24</v>
      </c>
      <c r="Q54" s="15">
        <f t="shared" si="8"/>
        <v>48.24</v>
      </c>
      <c r="R54" s="14" t="s">
        <v>277</v>
      </c>
      <c r="S54" s="14" t="s">
        <v>278</v>
      </c>
      <c r="T54" s="13">
        <v>187</v>
      </c>
      <c r="U54" s="13">
        <v>10</v>
      </c>
      <c r="V54" s="13">
        <v>2</v>
      </c>
      <c r="W54" s="17"/>
      <c r="X54" s="17"/>
      <c r="Y54" s="59"/>
      <c r="Z54" s="15" t="s">
        <v>23</v>
      </c>
      <c r="AA54" s="15" t="s">
        <v>42</v>
      </c>
      <c r="AB54" s="14"/>
    </row>
    <row r="55" s="1" customFormat="1" ht="75" customHeight="1" spans="1:28">
      <c r="A55" s="13">
        <v>50</v>
      </c>
      <c r="B55" s="18" t="s">
        <v>279</v>
      </c>
      <c r="C55" s="13" t="s">
        <v>269</v>
      </c>
      <c r="D55" s="13" t="s">
        <v>280</v>
      </c>
      <c r="E55" s="17" t="s">
        <v>50</v>
      </c>
      <c r="F55" s="17" t="s">
        <v>37</v>
      </c>
      <c r="G55" s="16">
        <v>2025.5</v>
      </c>
      <c r="H55" s="16">
        <v>2025.11</v>
      </c>
      <c r="I55" s="14" t="s">
        <v>281</v>
      </c>
      <c r="J55" s="15">
        <v>441.66</v>
      </c>
      <c r="K55" s="15">
        <v>93.5</v>
      </c>
      <c r="L55" s="15"/>
      <c r="M55" s="33">
        <f t="shared" si="6"/>
        <v>93.5</v>
      </c>
      <c r="N55" s="15">
        <v>348.16</v>
      </c>
      <c r="O55" s="15"/>
      <c r="P55" s="33">
        <f t="shared" si="7"/>
        <v>348.16</v>
      </c>
      <c r="Q55" s="15">
        <f t="shared" si="8"/>
        <v>441.66</v>
      </c>
      <c r="R55" s="18" t="s">
        <v>282</v>
      </c>
      <c r="S55" s="18" t="s">
        <v>283</v>
      </c>
      <c r="T55" s="13">
        <v>115</v>
      </c>
      <c r="U55" s="13">
        <v>17</v>
      </c>
      <c r="V55" s="13">
        <v>3</v>
      </c>
      <c r="W55" s="17"/>
      <c r="X55" s="17"/>
      <c r="Y55" s="59"/>
      <c r="Z55" s="15" t="s">
        <v>125</v>
      </c>
      <c r="AA55" s="15" t="s">
        <v>42</v>
      </c>
      <c r="AB55" s="14"/>
    </row>
    <row r="56" s="1" customFormat="1" ht="61" customHeight="1" spans="1:28">
      <c r="A56" s="13">
        <v>51</v>
      </c>
      <c r="B56" s="18" t="s">
        <v>284</v>
      </c>
      <c r="C56" s="13" t="s">
        <v>269</v>
      </c>
      <c r="D56" s="13" t="s">
        <v>285</v>
      </c>
      <c r="E56" s="17" t="s">
        <v>50</v>
      </c>
      <c r="F56" s="17" t="s">
        <v>37</v>
      </c>
      <c r="G56" s="16">
        <v>2025.5</v>
      </c>
      <c r="H56" s="16">
        <v>2025.11</v>
      </c>
      <c r="I56" s="14" t="s">
        <v>286</v>
      </c>
      <c r="J56" s="15">
        <v>8.47</v>
      </c>
      <c r="K56" s="15"/>
      <c r="L56" s="15">
        <v>8.47</v>
      </c>
      <c r="M56" s="33">
        <f t="shared" si="6"/>
        <v>8.47</v>
      </c>
      <c r="N56" s="15"/>
      <c r="O56" s="15"/>
      <c r="P56" s="33">
        <f t="shared" si="7"/>
        <v>0</v>
      </c>
      <c r="Q56" s="15">
        <f t="shared" si="8"/>
        <v>8.47</v>
      </c>
      <c r="R56" s="21" t="s">
        <v>287</v>
      </c>
      <c r="S56" s="21" t="s">
        <v>288</v>
      </c>
      <c r="T56" s="25">
        <v>60</v>
      </c>
      <c r="U56" s="25"/>
      <c r="V56" s="25"/>
      <c r="W56" s="17"/>
      <c r="X56" s="17"/>
      <c r="Y56" s="59"/>
      <c r="Z56" s="15" t="s">
        <v>22</v>
      </c>
      <c r="AA56" s="15" t="s">
        <v>55</v>
      </c>
      <c r="AB56" s="14"/>
    </row>
    <row r="57" s="1" customFormat="1" ht="67.9" customHeight="1" spans="1:28">
      <c r="A57" s="13">
        <v>52</v>
      </c>
      <c r="B57" s="14" t="s">
        <v>289</v>
      </c>
      <c r="C57" s="15" t="s">
        <v>290</v>
      </c>
      <c r="D57" s="15" t="s">
        <v>291</v>
      </c>
      <c r="E57" s="15" t="s">
        <v>50</v>
      </c>
      <c r="F57" s="17" t="s">
        <v>51</v>
      </c>
      <c r="G57" s="16">
        <v>2025.5</v>
      </c>
      <c r="H57" s="16">
        <v>2025.11</v>
      </c>
      <c r="I57" s="14" t="s">
        <v>292</v>
      </c>
      <c r="J57" s="15">
        <v>212.63</v>
      </c>
      <c r="K57" s="15">
        <v>0</v>
      </c>
      <c r="L57" s="15"/>
      <c r="M57" s="33">
        <f t="shared" si="6"/>
        <v>0</v>
      </c>
      <c r="N57" s="15">
        <v>212.63</v>
      </c>
      <c r="O57" s="15"/>
      <c r="P57" s="33">
        <f t="shared" si="7"/>
        <v>212.63</v>
      </c>
      <c r="Q57" s="15">
        <f t="shared" si="8"/>
        <v>212.63</v>
      </c>
      <c r="R57" s="14" t="s">
        <v>293</v>
      </c>
      <c r="S57" s="14" t="s">
        <v>294</v>
      </c>
      <c r="T57" s="15">
        <v>1374</v>
      </c>
      <c r="U57" s="15">
        <v>1215</v>
      </c>
      <c r="V57" s="15">
        <v>159</v>
      </c>
      <c r="W57" s="15" t="s">
        <v>41</v>
      </c>
      <c r="X57" s="15" t="s">
        <v>41</v>
      </c>
      <c r="Y57" s="15" t="s">
        <v>41</v>
      </c>
      <c r="Z57" s="15" t="s">
        <v>23</v>
      </c>
      <c r="AA57" s="15" t="s">
        <v>42</v>
      </c>
      <c r="AB57" s="58"/>
    </row>
    <row r="58" s="1" customFormat="1" ht="61" customHeight="1" spans="1:28">
      <c r="A58" s="13">
        <v>53</v>
      </c>
      <c r="B58" s="14" t="s">
        <v>295</v>
      </c>
      <c r="C58" s="15" t="s">
        <v>296</v>
      </c>
      <c r="D58" s="15" t="s">
        <v>297</v>
      </c>
      <c r="E58" s="15" t="s">
        <v>50</v>
      </c>
      <c r="F58" s="17" t="s">
        <v>37</v>
      </c>
      <c r="G58" s="16">
        <v>2025.5</v>
      </c>
      <c r="H58" s="16">
        <v>2025.11</v>
      </c>
      <c r="I58" s="18" t="s">
        <v>298</v>
      </c>
      <c r="J58" s="15">
        <v>200</v>
      </c>
      <c r="K58" s="15">
        <v>200</v>
      </c>
      <c r="L58" s="15"/>
      <c r="M58" s="33">
        <f t="shared" si="6"/>
        <v>200</v>
      </c>
      <c r="N58" s="15">
        <v>0</v>
      </c>
      <c r="O58" s="15"/>
      <c r="P58" s="33">
        <f t="shared" si="7"/>
        <v>0</v>
      </c>
      <c r="Q58" s="15">
        <f t="shared" si="8"/>
        <v>200</v>
      </c>
      <c r="R58" s="14" t="s">
        <v>299</v>
      </c>
      <c r="S58" s="14" t="s">
        <v>300</v>
      </c>
      <c r="T58" s="15">
        <v>78</v>
      </c>
      <c r="U58" s="15">
        <v>66</v>
      </c>
      <c r="V58" s="15">
        <v>12</v>
      </c>
      <c r="W58" s="15" t="s">
        <v>41</v>
      </c>
      <c r="X58" s="15" t="s">
        <v>41</v>
      </c>
      <c r="Y58" s="15" t="s">
        <v>41</v>
      </c>
      <c r="Z58" s="15" t="s">
        <v>22</v>
      </c>
      <c r="AA58" s="15" t="s">
        <v>42</v>
      </c>
      <c r="AB58" s="58"/>
    </row>
    <row r="59" s="1" customFormat="1" ht="55" customHeight="1" spans="1:28">
      <c r="A59" s="13">
        <v>54</v>
      </c>
      <c r="B59" s="18" t="s">
        <v>301</v>
      </c>
      <c r="C59" s="13" t="s">
        <v>302</v>
      </c>
      <c r="D59" s="13" t="s">
        <v>303</v>
      </c>
      <c r="E59" s="13" t="s">
        <v>36</v>
      </c>
      <c r="F59" s="17" t="s">
        <v>37</v>
      </c>
      <c r="G59" s="16">
        <v>2025.5</v>
      </c>
      <c r="H59" s="16">
        <v>2025.11</v>
      </c>
      <c r="I59" s="18" t="s">
        <v>304</v>
      </c>
      <c r="J59" s="15">
        <v>145</v>
      </c>
      <c r="K59" s="15">
        <v>145</v>
      </c>
      <c r="L59" s="15"/>
      <c r="M59" s="33">
        <f t="shared" si="6"/>
        <v>145</v>
      </c>
      <c r="N59" s="15">
        <v>0</v>
      </c>
      <c r="O59" s="15"/>
      <c r="P59" s="33">
        <f t="shared" si="7"/>
        <v>0</v>
      </c>
      <c r="Q59" s="15">
        <f t="shared" si="8"/>
        <v>145</v>
      </c>
      <c r="R59" s="18" t="s">
        <v>305</v>
      </c>
      <c r="S59" s="49" t="s">
        <v>306</v>
      </c>
      <c r="T59" s="36">
        <v>94</v>
      </c>
      <c r="U59" s="15"/>
      <c r="V59" s="15"/>
      <c r="W59" s="15"/>
      <c r="X59" s="15"/>
      <c r="Y59" s="15"/>
      <c r="Z59" s="15" t="s">
        <v>22</v>
      </c>
      <c r="AA59" s="15" t="s">
        <v>307</v>
      </c>
      <c r="AB59" s="58"/>
    </row>
    <row r="60" s="1" customFormat="1" ht="106" customHeight="1" spans="1:28">
      <c r="A60" s="13">
        <v>55</v>
      </c>
      <c r="B60" s="30" t="s">
        <v>308</v>
      </c>
      <c r="C60" s="15" t="s">
        <v>309</v>
      </c>
      <c r="D60" s="25" t="s">
        <v>310</v>
      </c>
      <c r="E60" s="13" t="s">
        <v>36</v>
      </c>
      <c r="F60" s="17" t="s">
        <v>37</v>
      </c>
      <c r="G60" s="16">
        <v>2025.5</v>
      </c>
      <c r="H60" s="16">
        <v>2025.11</v>
      </c>
      <c r="I60" s="30" t="s">
        <v>311</v>
      </c>
      <c r="J60" s="15">
        <v>1352.580497</v>
      </c>
      <c r="K60" s="15">
        <v>824.13</v>
      </c>
      <c r="L60" s="15">
        <v>109.813591</v>
      </c>
      <c r="M60" s="38">
        <f t="shared" si="6"/>
        <v>933.943591</v>
      </c>
      <c r="N60" s="15">
        <v>352.191906</v>
      </c>
      <c r="O60" s="15">
        <v>76.445</v>
      </c>
      <c r="P60" s="33">
        <f t="shared" si="7"/>
        <v>428.636906</v>
      </c>
      <c r="Q60" s="15">
        <f t="shared" si="8"/>
        <v>1362.580497</v>
      </c>
      <c r="R60" s="21" t="s">
        <v>312</v>
      </c>
      <c r="S60" s="23" t="s">
        <v>313</v>
      </c>
      <c r="T60" s="36">
        <v>1315</v>
      </c>
      <c r="U60" s="15">
        <v>1086</v>
      </c>
      <c r="V60" s="15">
        <v>229</v>
      </c>
      <c r="W60" s="15" t="s">
        <v>41</v>
      </c>
      <c r="X60" s="15" t="s">
        <v>41</v>
      </c>
      <c r="Y60" s="15" t="s">
        <v>41</v>
      </c>
      <c r="Z60" s="15" t="s">
        <v>125</v>
      </c>
      <c r="AA60" s="15" t="s">
        <v>314</v>
      </c>
      <c r="AB60" s="58"/>
    </row>
    <row r="61" s="3" customFormat="1" ht="81" customHeight="1" spans="1:28">
      <c r="A61" s="13">
        <v>56</v>
      </c>
      <c r="B61" s="14" t="s">
        <v>315</v>
      </c>
      <c r="C61" s="15" t="s">
        <v>316</v>
      </c>
      <c r="D61" s="15" t="s">
        <v>310</v>
      </c>
      <c r="E61" s="17" t="s">
        <v>36</v>
      </c>
      <c r="F61" s="17" t="s">
        <v>37</v>
      </c>
      <c r="G61" s="16">
        <v>2025.5</v>
      </c>
      <c r="H61" s="16">
        <v>2025.11</v>
      </c>
      <c r="I61" s="14" t="s">
        <v>317</v>
      </c>
      <c r="J61" s="15">
        <v>81.838094</v>
      </c>
      <c r="K61" s="15">
        <v>0</v>
      </c>
      <c r="L61" s="15"/>
      <c r="M61" s="33">
        <f t="shared" si="6"/>
        <v>0</v>
      </c>
      <c r="N61" s="15">
        <v>81.838094</v>
      </c>
      <c r="O61" s="15"/>
      <c r="P61" s="33">
        <f t="shared" si="7"/>
        <v>81.838094</v>
      </c>
      <c r="Q61" s="15">
        <f t="shared" si="8"/>
        <v>81.838094</v>
      </c>
      <c r="R61" s="14" t="s">
        <v>318</v>
      </c>
      <c r="S61" s="14" t="s">
        <v>319</v>
      </c>
      <c r="T61" s="15">
        <v>500</v>
      </c>
      <c r="U61" s="15">
        <v>450</v>
      </c>
      <c r="V61" s="15">
        <v>50</v>
      </c>
      <c r="W61" s="15" t="s">
        <v>41</v>
      </c>
      <c r="X61" s="15" t="s">
        <v>41</v>
      </c>
      <c r="Y61" s="15" t="s">
        <v>41</v>
      </c>
      <c r="Z61" s="15" t="s">
        <v>23</v>
      </c>
      <c r="AA61" s="15" t="s">
        <v>42</v>
      </c>
      <c r="AB61" s="58"/>
    </row>
    <row r="62" s="1" customFormat="1" ht="70" customHeight="1" spans="1:28">
      <c r="A62" s="13">
        <v>57</v>
      </c>
      <c r="B62" s="23" t="s">
        <v>320</v>
      </c>
      <c r="C62" s="15" t="s">
        <v>316</v>
      </c>
      <c r="D62" s="17" t="s">
        <v>310</v>
      </c>
      <c r="E62" s="17" t="s">
        <v>321</v>
      </c>
      <c r="F62" s="17" t="s">
        <v>37</v>
      </c>
      <c r="G62" s="16">
        <v>2025.5</v>
      </c>
      <c r="H62" s="16">
        <v>2025.11</v>
      </c>
      <c r="I62" s="23" t="s">
        <v>322</v>
      </c>
      <c r="J62" s="15">
        <v>2.7</v>
      </c>
      <c r="K62" s="15">
        <v>0</v>
      </c>
      <c r="L62" s="15"/>
      <c r="M62" s="33">
        <f t="shared" si="6"/>
        <v>0</v>
      </c>
      <c r="N62" s="15">
        <v>2.7</v>
      </c>
      <c r="O62" s="15"/>
      <c r="P62" s="33">
        <f t="shared" si="7"/>
        <v>2.7</v>
      </c>
      <c r="Q62" s="15">
        <f t="shared" si="8"/>
        <v>2.7</v>
      </c>
      <c r="R62" s="23" t="s">
        <v>323</v>
      </c>
      <c r="S62" s="23" t="s">
        <v>324</v>
      </c>
      <c r="T62" s="15">
        <v>4</v>
      </c>
      <c r="U62" s="15">
        <v>4</v>
      </c>
      <c r="V62" s="17">
        <v>0</v>
      </c>
      <c r="W62" s="15" t="s">
        <v>41</v>
      </c>
      <c r="X62" s="15" t="s">
        <v>41</v>
      </c>
      <c r="Y62" s="15" t="s">
        <v>41</v>
      </c>
      <c r="Z62" s="15" t="s">
        <v>23</v>
      </c>
      <c r="AA62" s="15" t="s">
        <v>42</v>
      </c>
      <c r="AB62" s="58"/>
    </row>
    <row r="63" s="1" customFormat="1" ht="55" customHeight="1" spans="1:28">
      <c r="A63" s="13">
        <v>58</v>
      </c>
      <c r="B63" s="14" t="s">
        <v>325</v>
      </c>
      <c r="C63" s="15" t="s">
        <v>316</v>
      </c>
      <c r="D63" s="15" t="s">
        <v>310</v>
      </c>
      <c r="E63" s="15" t="s">
        <v>321</v>
      </c>
      <c r="F63" s="17" t="s">
        <v>37</v>
      </c>
      <c r="G63" s="16">
        <v>2025.5</v>
      </c>
      <c r="H63" s="16">
        <v>2025.11</v>
      </c>
      <c r="I63" s="14" t="s">
        <v>326</v>
      </c>
      <c r="J63" s="15">
        <v>1.84</v>
      </c>
      <c r="K63" s="15">
        <v>0</v>
      </c>
      <c r="L63" s="15"/>
      <c r="M63" s="33">
        <f t="shared" si="6"/>
        <v>0</v>
      </c>
      <c r="N63" s="15">
        <v>1.94</v>
      </c>
      <c r="O63" s="15">
        <v>-0.1</v>
      </c>
      <c r="P63" s="33">
        <f t="shared" si="7"/>
        <v>1.84</v>
      </c>
      <c r="Q63" s="15">
        <f t="shared" si="8"/>
        <v>1.84</v>
      </c>
      <c r="R63" s="14" t="s">
        <v>327</v>
      </c>
      <c r="S63" s="14" t="s">
        <v>328</v>
      </c>
      <c r="T63" s="15">
        <v>10</v>
      </c>
      <c r="U63" s="15">
        <v>10</v>
      </c>
      <c r="V63" s="15">
        <v>0</v>
      </c>
      <c r="W63" s="15" t="s">
        <v>41</v>
      </c>
      <c r="X63" s="15" t="s">
        <v>41</v>
      </c>
      <c r="Y63" s="15" t="s">
        <v>41</v>
      </c>
      <c r="Z63" s="15" t="s">
        <v>23</v>
      </c>
      <c r="AA63" s="15" t="s">
        <v>42</v>
      </c>
      <c r="AB63" s="58"/>
    </row>
    <row r="64" s="1" customFormat="1" ht="92" customHeight="1" spans="1:28">
      <c r="A64" s="13">
        <v>59</v>
      </c>
      <c r="B64" s="14" t="s">
        <v>329</v>
      </c>
      <c r="C64" s="15" t="s">
        <v>330</v>
      </c>
      <c r="D64" s="15" t="s">
        <v>310</v>
      </c>
      <c r="E64" s="15" t="s">
        <v>321</v>
      </c>
      <c r="F64" s="17" t="s">
        <v>37</v>
      </c>
      <c r="G64" s="16">
        <v>2025.5</v>
      </c>
      <c r="H64" s="16">
        <v>2025.11</v>
      </c>
      <c r="I64" s="14" t="s">
        <v>331</v>
      </c>
      <c r="J64" s="15">
        <v>150</v>
      </c>
      <c r="K64" s="15">
        <v>49</v>
      </c>
      <c r="L64" s="15"/>
      <c r="M64" s="33">
        <f t="shared" si="6"/>
        <v>49</v>
      </c>
      <c r="N64" s="15">
        <v>101</v>
      </c>
      <c r="O64" s="15"/>
      <c r="P64" s="33">
        <f t="shared" si="7"/>
        <v>101</v>
      </c>
      <c r="Q64" s="15">
        <f t="shared" si="8"/>
        <v>150</v>
      </c>
      <c r="R64" s="50" t="s">
        <v>332</v>
      </c>
      <c r="S64" s="14"/>
      <c r="T64" s="15">
        <v>1374</v>
      </c>
      <c r="U64" s="15">
        <v>1193</v>
      </c>
      <c r="V64" s="15">
        <v>181</v>
      </c>
      <c r="W64" s="17" t="s">
        <v>41</v>
      </c>
      <c r="X64" s="17" t="s">
        <v>41</v>
      </c>
      <c r="Y64" s="17" t="s">
        <v>41</v>
      </c>
      <c r="Z64" s="15" t="s">
        <v>125</v>
      </c>
      <c r="AA64" s="15" t="s">
        <v>333</v>
      </c>
      <c r="AB64" s="58"/>
    </row>
    <row r="65" s="1" customFormat="1" ht="31.15" customHeight="1" spans="1:28">
      <c r="A65" s="15" t="s">
        <v>25</v>
      </c>
      <c r="B65" s="23"/>
      <c r="C65" s="17"/>
      <c r="D65" s="17"/>
      <c r="E65" s="17"/>
      <c r="F65" s="17"/>
      <c r="G65" s="17"/>
      <c r="H65" s="15"/>
      <c r="I65" s="14"/>
      <c r="J65" s="15">
        <f>SUM(J6:J64)</f>
        <v>8401</v>
      </c>
      <c r="K65" s="15">
        <f t="shared" ref="K65:Q65" si="9">SUM(K6:K64)</f>
        <v>5035</v>
      </c>
      <c r="L65" s="15">
        <f t="shared" si="9"/>
        <v>0</v>
      </c>
      <c r="M65" s="15">
        <f t="shared" si="9"/>
        <v>5035</v>
      </c>
      <c r="N65" s="15">
        <f t="shared" si="9"/>
        <v>3376</v>
      </c>
      <c r="O65" s="63">
        <f t="shared" si="9"/>
        <v>-5.68989300120393e-15</v>
      </c>
      <c r="P65" s="15">
        <f t="shared" si="9"/>
        <v>3376</v>
      </c>
      <c r="Q65" s="15">
        <f t="shared" si="9"/>
        <v>8411</v>
      </c>
      <c r="R65" s="14"/>
      <c r="S65" s="14"/>
      <c r="T65" s="15"/>
      <c r="U65" s="15"/>
      <c r="V65" s="15"/>
      <c r="W65" s="17"/>
      <c r="X65" s="17"/>
      <c r="Y65" s="17"/>
      <c r="Z65" s="15"/>
      <c r="AA65" s="15"/>
      <c r="AB65" s="58"/>
    </row>
    <row r="66" s="1" customFormat="1" ht="25.9" customHeight="1" spans="1:28">
      <c r="A66" s="60" t="s">
        <v>334</v>
      </c>
      <c r="B66" s="61"/>
      <c r="C66" s="62"/>
      <c r="D66" s="62"/>
      <c r="E66" s="62"/>
      <c r="F66" s="62"/>
      <c r="G66" s="62"/>
      <c r="H66" s="62"/>
      <c r="I66" s="61"/>
      <c r="J66" s="62"/>
      <c r="K66" s="62"/>
      <c r="L66" s="62"/>
      <c r="M66" s="62"/>
      <c r="N66" s="62"/>
      <c r="O66" s="62"/>
      <c r="P66" s="62"/>
      <c r="Q66" s="62"/>
      <c r="R66" s="61"/>
      <c r="S66" s="61"/>
      <c r="T66" s="62"/>
      <c r="U66" s="62"/>
      <c r="V66" s="62"/>
      <c r="W66" s="62"/>
      <c r="X66" s="62"/>
      <c r="Y66" s="62"/>
      <c r="Z66" s="62"/>
      <c r="AA66" s="62"/>
      <c r="AB66" s="64"/>
    </row>
  </sheetData>
  <autoFilter xmlns:etc="http://www.wps.cn/officeDocument/2017/etCustomData" ref="A5:AB66" etc:filterBottomFollowUsedRange="0">
    <extLst/>
  </autoFilter>
  <mergeCells count="31">
    <mergeCell ref="A1:AA1"/>
    <mergeCell ref="A2:AA2"/>
    <mergeCell ref="G3:H3"/>
    <mergeCell ref="K3:Q3"/>
    <mergeCell ref="T3:V3"/>
    <mergeCell ref="Z3:AA3"/>
    <mergeCell ref="K4:M4"/>
    <mergeCell ref="N4:P4"/>
    <mergeCell ref="A66:AB66"/>
    <mergeCell ref="A3:A5"/>
    <mergeCell ref="B3:B5"/>
    <mergeCell ref="C3:C5"/>
    <mergeCell ref="D3:D5"/>
    <mergeCell ref="E3:E5"/>
    <mergeCell ref="F3:F5"/>
    <mergeCell ref="G4:G5"/>
    <mergeCell ref="H4:H5"/>
    <mergeCell ref="I3:I5"/>
    <mergeCell ref="J3:J5"/>
    <mergeCell ref="Q4:Q5"/>
    <mergeCell ref="R3:R5"/>
    <mergeCell ref="S3:S5"/>
    <mergeCell ref="T4:T5"/>
    <mergeCell ref="U4:U5"/>
    <mergeCell ref="V4:V5"/>
    <mergeCell ref="W3:W5"/>
    <mergeCell ref="X3:X5"/>
    <mergeCell ref="Y3:Y5"/>
    <mergeCell ref="Z4:Z5"/>
    <mergeCell ref="AA4:AA5"/>
    <mergeCell ref="AB3:AB5"/>
  </mergeCells>
  <conditionalFormatting sqref="B40">
    <cfRule type="duplicateValues" dxfId="0" priority="1"/>
    <cfRule type="duplicateValues" dxfId="0" priority="2"/>
    <cfRule type="duplicateValues" dxfId="0" priority="3"/>
  </conditionalFormatting>
  <pageMargins left="0.751388888888889" right="0.751388888888889" top="1" bottom="1" header="0.5" footer="0.5"/>
  <pageSetup paperSize="9" scale="5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2025-01-23T08:36:00Z</dcterms:created>
  <dcterms:modified xsi:type="dcterms:W3CDTF">2025-12-22T06:40:15Z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DBF469FBBCCE46F7875B585EF8AA72D7_13</vt:lpwstr>
  </property>
  <property fmtid="{D5CDD505-2E9C-101B-9397-08002B2CF9AE}" pid="3" name="KSOProductBuildVer">
    <vt:lpwstr>2052-12.8.2.21555</vt:lpwstr>
  </property>
  <property fmtid="{D5CDD505-2E9C-101B-9397-08002B2CF9AE}" pid="4" name="CalculationRule">
    <vt:i4>0</vt:i4>
  </property>
</Properties>
</file>