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<sst xmlns="http://schemas.openxmlformats.org/spreadsheetml/2006/main" count="292" uniqueCount="191">
  <si>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</si>
  <si>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</si>
  <si>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</si>
  <si>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</si>
  <si>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</si>
  <si>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</si>
  <si>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</si>
  <si>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</si>
  <si>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</si>
  <si>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</si>
  <si>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</si>
  <si>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</si>
  <si>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</si>
  <si>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</si>
  <si>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</si>
  <si>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</si>
  <si>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</si>
  <si>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</si>
  <si>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</si>
  <si>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</si>
  <si>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</si>
  <si>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</si>
  <si>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</si>
  <si>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</si>
  <si>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</si>
  <si>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</si>
  <si>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</si>
  <si>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</si>
  <si>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</si>
  <si>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</si>
  <si>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</si>
  <si>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</si>
  <si>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</si>
  <si>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</si>
  <si>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</si>
  <si>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</si>
  <si>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</si>
  <si>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</si>
  <si>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</si>
  <si>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</si>
  <si>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</si>
  <si>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</si>
  <si>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</si>
  <si>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</si>
  <si>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</si>
  <si>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长白朝鲜族自治县发展改革和工业信息化局局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</si>
  <si>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</si>
  <si>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</si>
  <si>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</si>
  <si>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</si>
  <si>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</si>
  <si>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</si>
  <si>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</si>
  <si>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</si>
  <si>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</si>
  <si>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发展和改革事务</t>
  </si>
  <si>
    <t>行政运行</t>
  </si>
  <si>
    <t>战略规划与实施</t>
  </si>
  <si>
    <t>事业运行</t>
  </si>
  <si>
    <t>其他发展与改革事务支出</t>
  </si>
  <si>
    <t>二、国防支出</t>
  </si>
  <si>
    <t>国防动员</t>
  </si>
  <si>
    <t>人民防空</t>
  </si>
  <si>
    <t>三、科学技术支出</t>
  </si>
  <si>
    <t>科学技术管理事务</t>
  </si>
  <si>
    <t>其他科学技术管理事务支出</t>
  </si>
  <si>
    <t>四、社会保障和就业支出</t>
  </si>
  <si>
    <t>行政事业单位养老支出</t>
  </si>
  <si>
    <t>机关事业单位基本养老保险缴费支出</t>
  </si>
  <si>
    <t>企业改革补助</t>
  </si>
  <si>
    <t>其他企业改革发展补助</t>
  </si>
  <si>
    <t>五、卫生健康支出</t>
  </si>
  <si>
    <t>行政事业单位医疗</t>
  </si>
  <si>
    <t>行政单位医疗</t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</si>
  <si>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事业单位医疗</t>
    </r>
  </si>
  <si>
    <t>六、粮油物资储备支出</t>
  </si>
  <si>
    <t>粮油物资事务</t>
  </si>
  <si>
    <t xml:space="preserve">  国家粮油差价补贴</t>
  </si>
  <si>
    <t>粮食财务挂账利息补贴</t>
  </si>
  <si>
    <t>物资保管保养</t>
  </si>
  <si>
    <t>其他粮油物资事务支出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</si>
  <si>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</si>
  <si>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</si>
  <si>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</si>
  <si>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</si>
  <si>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</si>
  <si>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</si>
  <si>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</si>
  <si>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</si>
  <si>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</si>
  <si>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</si>
  <si>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</si>
  <si>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</si>
  <si>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</si>
  <si>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</si>
  <si>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</si>
  <si>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</si>
  <si>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</si>
  <si>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</si>
  <si>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</si>
  <si>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</si>
  <si>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</si>
  <si>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</si>
  <si>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</si>
  <si>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</si>
  <si>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</si>
  <si>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</si>
  <si>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</si>
  <si>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</si>
  <si>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</si>
  <si>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</si>
  <si>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</si>
  <si>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</si>
  <si>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</si>
  <si>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</si>
  <si>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二、商品和服务支出</t>
  </si>
  <si>
    <t>办公费</t>
  </si>
  <si>
    <t>印刷费</t>
  </si>
  <si>
    <t>手续费</t>
  </si>
  <si>
    <t>水费</t>
  </si>
  <si>
    <t>电费</t>
  </si>
  <si>
    <t>邮电费</t>
  </si>
  <si>
    <t>取暖费</t>
  </si>
  <si>
    <t>差旅费</t>
  </si>
  <si>
    <t>公务接待费</t>
  </si>
  <si>
    <t>专用才旅费</t>
  </si>
  <si>
    <t>劳务费</t>
  </si>
  <si>
    <t>工会费</t>
  </si>
  <si>
    <t>公务用车维护费</t>
  </si>
  <si>
    <t>其他交通费用</t>
  </si>
  <si>
    <t>三、对个人和家庭的补助</t>
  </si>
  <si>
    <t>退休费</t>
  </si>
  <si>
    <t>四、资本性支出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</si>
  <si>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</si>
  <si>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</si>
  <si>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</si>
  <si>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</si>
  <si>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</si>
  <si>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</si>
  <si>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</si>
  <si>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</si>
  <si>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</si>
  <si>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</si>
  <si>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</si>
  <si>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</si>
  <si>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</si>
  <si>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</si>
  <si>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</si>
  <si>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</si>
  <si>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</si>
  <si>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</si>
  <si>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</si>
  <si>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</si>
  <si>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</si>
  <si>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</t>
  </si>
  <si>
    <t>2026项目可行性研究论证</t>
  </si>
  <si>
    <t>项目可行性研究论证</t>
  </si>
  <si>
    <t>长白朝鲜族自治县重点项目促进中心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</si>
  <si>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</si>
  <si>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</si>
  <si>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</si>
  <si>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发展改革和工业信息化局项目资金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</si>
  <si>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</si>
  <si>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</si>
  <si>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</si>
  <si>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</si>
  <si>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</si>
  <si>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</si>
  <si>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完成发展改革和工业信息化局项目资金支付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</si>
  <si>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</si>
  <si>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</si>
  <si>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</si>
  <si>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</si>
  <si>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</si>
  <si>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</si>
  <si>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</si>
  <si>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拨付单位数量</t>
  </si>
  <si>
    <t>质量指标</t>
  </si>
  <si>
    <t>资金拨付准确率</t>
  </si>
  <si>
    <t>成本指标</t>
  </si>
  <si>
    <t>拨付金额</t>
  </si>
  <si>
    <t>时效指标</t>
  </si>
  <si>
    <t>还款资金及时率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</si>
  <si>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</si>
  <si>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</si>
  <si>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</si>
  <si>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</si>
  <si>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</si>
  <si>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</si>
  <si>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对项目满意度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</si>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</sst>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name val="宋体"/>
      <charset val="134"/>
    </font>
    <font>
      <sz val="16"/>
      <color theme="1"/>
      <name val="Calibri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8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9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3" fontId="12" fillId="4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43" fontId="0" fillId="0" borderId="0" xfId="0" applyNumberFormat="1" applyAlignment="1">
      <alignment horizontal="right" vertical="center"/>
    </xf>
    <xf numFmtId="43" fontId="14" fillId="0" borderId="0" xfId="0" applyNumberFormat="1" applyFont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43" fontId="16" fillId="0" borderId="0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5" borderId="1" xfId="0" applyNumberFormat="1" applyFont="1" applyFill="1" applyBorder="1" applyAlignment="1">
      <alignment horizontal="right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12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right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right" vertical="center" wrapText="1"/>
    </xf>
    <xf numFmtId="43" fontId="17" fillId="5" borderId="1" xfId="0" applyNumberFormat="1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right" vertical="center" wrapText="1" indent="2"/>
    </xf>
    <xf numFmtId="0" fontId="12" fillId="0" borderId="1" xfId="0" applyFont="1" applyBorder="1" applyAlignment="1">
      <alignment horizontal="center" vertical="center" wrapText="1" indent="2"/>
    </xf>
    <xf numFmtId="0" fontId="17" fillId="0" borderId="1" xfId="0" applyFont="1" applyBorder="1" applyAlignment="1">
      <alignment horizontal="right" vertical="center" wrapText="1" indent="2"/>
    </xf>
    <xf numFmtId="176" fontId="17" fillId="5" borderId="1" xfId="0" applyNumberFormat="1" applyFont="1" applyFill="1" applyBorder="1" applyAlignment="1">
      <alignment horizontal="right" vertical="center" wrapText="1" indent="2"/>
    </xf>
    <xf numFmtId="0" fontId="13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right" vertical="center" wrapText="1" indent="2"/>
    </xf>
    <xf numFmtId="0" fontId="12" fillId="3" borderId="1" xfId="0" applyFont="1" applyFill="1" applyBorder="1" applyAlignment="1">
      <alignment horizontal="center" vertical="center" wrapText="1" indent="2"/>
    </xf>
    <xf numFmtId="43" fontId="12" fillId="3" borderId="1" xfId="0" applyNumberFormat="1" applyFont="1" applyFill="1" applyBorder="1" applyAlignment="1">
      <alignment horizontal="right" vertical="center" wrapText="1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24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 indent="2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14" sqref="L14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22"/>
      <c r="B2" s="122"/>
      <c r="C2" s="122"/>
      <c r="D2" s="122"/>
      <c r="E2" s="122"/>
      <c r="F2" s="122"/>
      <c r="G2" s="122" t="s">
        <v>1</v>
      </c>
      <c r="H2" s="122"/>
    </row>
    <row r="3" ht="28.9" customHeight="1" spans="1:8">
      <c r="A3" s="90" t="s">
        <v>2</v>
      </c>
      <c r="B3" s="90"/>
      <c r="C3" s="90"/>
      <c r="D3" s="90"/>
      <c r="E3" s="50" t="s">
        <v>3</v>
      </c>
      <c r="F3" s="50"/>
      <c r="G3" s="50"/>
      <c r="H3" s="50"/>
    </row>
    <row r="4" ht="37.5" customHeight="1" spans="1:8">
      <c r="A4" s="90" t="s">
        <v>4</v>
      </c>
      <c r="B4" s="50" t="s">
        <v>5</v>
      </c>
      <c r="C4" s="50" t="s">
        <v>6</v>
      </c>
      <c r="D4" s="50" t="s">
        <v>7</v>
      </c>
      <c r="E4" s="90" t="s">
        <v>4</v>
      </c>
      <c r="F4" s="50" t="s">
        <v>5</v>
      </c>
      <c r="G4" s="123" t="s">
        <v>6</v>
      </c>
      <c r="H4" s="50" t="s">
        <v>7</v>
      </c>
    </row>
    <row r="5" ht="25.5" customHeight="1" spans="1:8">
      <c r="A5" s="50" t="s">
        <v>8</v>
      </c>
      <c r="B5" s="54">
        <f>SUM(C5:D5)</f>
        <v>202.73</v>
      </c>
      <c r="C5" s="93">
        <v>202.73</v>
      </c>
      <c r="D5" s="93">
        <f>SUM(D6:D8)</f>
        <v>0</v>
      </c>
      <c r="E5" s="50" t="s">
        <v>9</v>
      </c>
      <c r="F5" s="54">
        <f>SUM(G5:H5)</f>
        <v>202.73</v>
      </c>
      <c r="G5" s="93">
        <v>202.73</v>
      </c>
      <c r="H5" s="93"/>
    </row>
    <row r="6" ht="25.5" customHeight="1" spans="1:8">
      <c r="A6" s="50" t="s">
        <v>10</v>
      </c>
      <c r="B6" s="54">
        <f t="shared" ref="B6:B19" si="0">SUM(C6:D6)</f>
        <v>202.73</v>
      </c>
      <c r="C6" s="93">
        <v>202.73</v>
      </c>
      <c r="D6" s="93"/>
      <c r="E6" s="50" t="s">
        <v>11</v>
      </c>
      <c r="F6" s="54">
        <f t="shared" ref="F6:F15" si="1">SUM(G6:H6)</f>
        <v>0</v>
      </c>
      <c r="G6" s="93"/>
      <c r="H6" s="93"/>
    </row>
    <row r="7" ht="37.5" customHeight="1" spans="1:8">
      <c r="A7" s="50" t="s">
        <v>12</v>
      </c>
      <c r="B7" s="54">
        <f t="shared" si="0"/>
        <v>0</v>
      </c>
      <c r="C7" s="93"/>
      <c r="D7" s="93"/>
      <c r="E7" s="50" t="s">
        <v>13</v>
      </c>
      <c r="F7" s="54">
        <f t="shared" si="1"/>
        <v>0</v>
      </c>
      <c r="G7" s="93"/>
      <c r="H7" s="93"/>
    </row>
    <row r="8" ht="37.5" customHeight="1" spans="1:8">
      <c r="A8" s="50" t="s">
        <v>14</v>
      </c>
      <c r="B8" s="54">
        <f t="shared" si="0"/>
        <v>0</v>
      </c>
      <c r="C8" s="93"/>
      <c r="D8" s="93"/>
      <c r="E8" s="50" t="s">
        <v>15</v>
      </c>
      <c r="F8" s="54">
        <f t="shared" si="1"/>
        <v>0</v>
      </c>
      <c r="G8" s="93"/>
      <c r="H8" s="93"/>
    </row>
    <row r="9" ht="37.5" customHeight="1" spans="1:8">
      <c r="A9" s="109" t="s">
        <v>16</v>
      </c>
      <c r="B9" s="54">
        <f t="shared" si="0"/>
        <v>0</v>
      </c>
      <c r="C9" s="93"/>
      <c r="D9" s="93"/>
      <c r="E9" s="109"/>
      <c r="F9" s="54">
        <f t="shared" si="1"/>
        <v>0</v>
      </c>
      <c r="G9" s="93"/>
      <c r="H9" s="93"/>
    </row>
    <row r="10" ht="25.5" customHeight="1" spans="1:8">
      <c r="A10" s="109" t="s">
        <v>17</v>
      </c>
      <c r="B10" s="54">
        <f t="shared" si="0"/>
        <v>0</v>
      </c>
      <c r="C10" s="93">
        <f>SUM(C11:C15)</f>
        <v>0</v>
      </c>
      <c r="D10" s="93">
        <f>SUM(D11:D15)</f>
        <v>0</v>
      </c>
      <c r="E10" s="109"/>
      <c r="F10" s="54">
        <f t="shared" si="1"/>
        <v>0</v>
      </c>
      <c r="G10" s="93"/>
      <c r="H10" s="93"/>
    </row>
    <row r="11" ht="27" customHeight="1" spans="1:8">
      <c r="A11" s="50" t="s">
        <v>18</v>
      </c>
      <c r="B11" s="54">
        <f t="shared" si="0"/>
        <v>0</v>
      </c>
      <c r="C11" s="93"/>
      <c r="D11" s="93"/>
      <c r="E11" s="50"/>
      <c r="F11" s="54">
        <f t="shared" si="1"/>
        <v>0</v>
      </c>
      <c r="G11" s="93"/>
      <c r="H11" s="93"/>
    </row>
    <row r="12" ht="25.5" customHeight="1" spans="1:8">
      <c r="A12" s="50" t="s">
        <v>19</v>
      </c>
      <c r="B12" s="54">
        <f t="shared" si="0"/>
        <v>0</v>
      </c>
      <c r="C12" s="93"/>
      <c r="D12" s="93"/>
      <c r="E12" s="50"/>
      <c r="F12" s="54">
        <f t="shared" si="1"/>
        <v>0</v>
      </c>
      <c r="G12" s="93"/>
      <c r="H12" s="93"/>
    </row>
    <row r="13" ht="25.5" customHeight="1" spans="1:8">
      <c r="A13" s="50" t="s">
        <v>20</v>
      </c>
      <c r="B13" s="54">
        <f t="shared" si="0"/>
        <v>0</v>
      </c>
      <c r="C13" s="93"/>
      <c r="D13" s="93"/>
      <c r="E13" s="50"/>
      <c r="F13" s="54">
        <f t="shared" si="1"/>
        <v>0</v>
      </c>
      <c r="G13" s="93"/>
      <c r="H13" s="93"/>
    </row>
    <row r="14" ht="25.5" customHeight="1" spans="1:8">
      <c r="A14" s="50" t="s">
        <v>21</v>
      </c>
      <c r="B14" s="54">
        <f t="shared" si="0"/>
        <v>0</v>
      </c>
      <c r="C14" s="93"/>
      <c r="D14" s="93"/>
      <c r="E14" s="50"/>
      <c r="F14" s="54">
        <f t="shared" si="1"/>
        <v>0</v>
      </c>
      <c r="G14" s="93"/>
      <c r="H14" s="93"/>
    </row>
    <row r="15" ht="19.9" customHeight="1" spans="1:8">
      <c r="A15" s="50" t="s">
        <v>22</v>
      </c>
      <c r="B15" s="54">
        <f t="shared" si="0"/>
        <v>0</v>
      </c>
      <c r="C15" s="124"/>
      <c r="D15" s="124"/>
      <c r="E15" s="50"/>
      <c r="F15" s="54">
        <f t="shared" si="1"/>
        <v>0</v>
      </c>
      <c r="G15" s="124"/>
      <c r="H15" s="124"/>
    </row>
    <row r="16" ht="25.5" customHeight="1" spans="1:8">
      <c r="A16" s="125" t="s">
        <v>23</v>
      </c>
      <c r="B16" s="54">
        <f t="shared" si="0"/>
        <v>202.73</v>
      </c>
      <c r="C16" s="54">
        <f>C5+C9+C10</f>
        <v>202.73</v>
      </c>
      <c r="D16" s="54">
        <f>D5+D9+D10</f>
        <v>0</v>
      </c>
      <c r="E16" s="125" t="s">
        <v>24</v>
      </c>
      <c r="F16" s="54">
        <f>SUM(F5:F15)</f>
        <v>202.73</v>
      </c>
      <c r="G16" s="54">
        <f>SUM(G5:G15)</f>
        <v>202.73</v>
      </c>
      <c r="H16" s="54">
        <f>SUM(H5:H15)</f>
        <v>0</v>
      </c>
    </row>
    <row r="17" ht="25.5" customHeight="1" spans="1:8">
      <c r="A17" s="50" t="s">
        <v>25</v>
      </c>
      <c r="B17" s="54">
        <f t="shared" si="0"/>
        <v>0</v>
      </c>
      <c r="C17" s="93"/>
      <c r="D17" s="93"/>
      <c r="E17" s="50" t="s">
        <v>26</v>
      </c>
      <c r="F17" s="54">
        <f>SUM(G17:H17)</f>
        <v>0</v>
      </c>
      <c r="G17" s="93"/>
      <c r="H17" s="93"/>
    </row>
    <row r="18" ht="25.5" customHeight="1" spans="1:8">
      <c r="A18" s="50" t="s">
        <v>27</v>
      </c>
      <c r="B18" s="54">
        <f t="shared" si="0"/>
        <v>0</v>
      </c>
      <c r="C18" s="93"/>
      <c r="D18" s="93"/>
      <c r="E18" s="50"/>
      <c r="F18" s="54">
        <f>SUM(G18:H18)</f>
        <v>0</v>
      </c>
      <c r="G18" s="93"/>
      <c r="H18" s="93"/>
    </row>
    <row r="19" ht="33" customHeight="1" spans="1:8">
      <c r="A19" s="125" t="s">
        <v>28</v>
      </c>
      <c r="B19" s="54">
        <f t="shared" si="0"/>
        <v>202.73</v>
      </c>
      <c r="C19" s="54">
        <f>SUM(C16:C18)</f>
        <v>202.73</v>
      </c>
      <c r="D19" s="54">
        <f>SUM(D16:D18)</f>
        <v>0</v>
      </c>
      <c r="E19" s="125" t="s">
        <v>29</v>
      </c>
      <c r="F19" s="54">
        <f>SUM(F16:F18)</f>
        <v>202.73</v>
      </c>
      <c r="G19" s="54">
        <f>SUM(G16:G18)</f>
        <v>202.73</v>
      </c>
      <c r="H19" s="54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16" sqref="D16"/>
    </sheetView>
  </sheetViews>
  <sheetFormatPr defaultColWidth="9" defaultRowHeight="13.5"/>
  <cols>
    <col min="1" max="1" width="14.75" customWidth="1"/>
    <col min="2" max="2" width="38" customWidth="1"/>
    <col min="3" max="3" width="36.5" customWidth="1"/>
    <col min="4" max="4" width="33.75" customWidth="1"/>
    <col min="5" max="5" width="10.125"/>
    <col min="6" max="8" width="15" customWidth="1"/>
  </cols>
  <sheetData>
    <row r="1" ht="28.5" customHeight="1" spans="1:9">
      <c r="A1" s="13" t="s">
        <v>147</v>
      </c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4" t="s">
        <v>148</v>
      </c>
      <c r="B4" s="15" t="s">
        <v>149</v>
      </c>
      <c r="C4" s="15"/>
      <c r="D4" s="14" t="s">
        <v>150</v>
      </c>
      <c r="E4" s="14" t="s">
        <v>46</v>
      </c>
      <c r="F4" s="15" t="s">
        <v>151</v>
      </c>
      <c r="G4" s="15"/>
      <c r="H4" s="15"/>
      <c r="I4" s="14" t="s">
        <v>137</v>
      </c>
    </row>
    <row r="5" ht="46.15" customHeight="1" spans="1:9">
      <c r="A5" s="16"/>
      <c r="B5" s="15" t="s">
        <v>152</v>
      </c>
      <c r="C5" s="15" t="s">
        <v>153</v>
      </c>
      <c r="D5" s="16"/>
      <c r="E5" s="16"/>
      <c r="F5" s="15" t="s">
        <v>35</v>
      </c>
      <c r="G5" s="15" t="s">
        <v>36</v>
      </c>
      <c r="H5" s="15" t="s">
        <v>37</v>
      </c>
      <c r="I5" s="16"/>
    </row>
    <row r="6" ht="21" spans="1:9">
      <c r="A6" s="17" t="s">
        <v>154</v>
      </c>
      <c r="B6" s="18" t="s">
        <v>155</v>
      </c>
      <c r="C6" s="18" t="s">
        <v>156</v>
      </c>
      <c r="D6" s="17" t="s">
        <v>157</v>
      </c>
      <c r="E6" s="19">
        <v>5</v>
      </c>
      <c r="F6" s="19">
        <v>5</v>
      </c>
      <c r="G6" s="20"/>
      <c r="H6" s="20"/>
      <c r="I6" s="21"/>
    </row>
    <row r="7" ht="21" spans="1:9">
      <c r="A7" s="22"/>
      <c r="B7" s="23"/>
      <c r="C7" s="24"/>
      <c r="D7" s="22" t="s">
        <v>46</v>
      </c>
      <c r="E7" s="25">
        <v>5</v>
      </c>
      <c r="F7" s="25">
        <v>5</v>
      </c>
      <c r="G7" s="26">
        <f>SUM(G6:G6)</f>
        <v>0</v>
      </c>
      <c r="H7" s="26">
        <f>SUM(H6:H6)</f>
        <v>0</v>
      </c>
      <c r="I7" s="27"/>
    </row>
    <row r="8" ht="25.5" spans="1:9">
      <c r="A8" s="12" t="s">
        <v>158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28" t="s">
        <v>159</v>
      </c>
      <c r="B9" s="28"/>
      <c r="C9" s="28"/>
      <c r="D9" s="28"/>
      <c r="E9" s="28"/>
      <c r="F9" s="28"/>
      <c r="G9" s="28"/>
      <c r="H9" s="28"/>
      <c r="I9" s="28"/>
    </row>
  </sheetData>
  <mergeCells count="8">
    <mergeCell ref="G3:I3"/>
    <mergeCell ref="B4:C4"/>
    <mergeCell ref="F4:H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K8" sqref="K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160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42" customHeight="1" spans="1:9">
      <c r="A3" s="4" t="s">
        <v>149</v>
      </c>
      <c r="B3" s="4"/>
      <c r="C3" s="4"/>
      <c r="D3" s="4" t="s">
        <v>161</v>
      </c>
      <c r="E3" s="4"/>
    </row>
    <row r="4" ht="30" customHeight="1" spans="1:9">
      <c r="A4" s="4" t="s">
        <v>162</v>
      </c>
      <c r="B4" s="4"/>
      <c r="C4" s="4"/>
      <c r="D4" s="5" t="s">
        <v>152</v>
      </c>
      <c r="E4" s="5"/>
    </row>
    <row r="5" ht="30" customHeight="1" spans="1:9">
      <c r="A5" s="4" t="s">
        <v>163</v>
      </c>
      <c r="B5" s="4" t="s">
        <v>164</v>
      </c>
      <c r="C5" s="4"/>
      <c r="D5" s="6">
        <v>5</v>
      </c>
      <c r="E5" s="6"/>
    </row>
    <row r="6" ht="30" customHeight="1" spans="1:9">
      <c r="A6" s="4"/>
      <c r="B6" s="4" t="s">
        <v>165</v>
      </c>
      <c r="C6" s="4"/>
      <c r="D6" s="6">
        <v>5</v>
      </c>
      <c r="E6" s="6"/>
    </row>
    <row r="7" ht="30" customHeight="1" spans="1:9">
      <c r="A7" s="4"/>
      <c r="B7" s="4" t="s">
        <v>166</v>
      </c>
      <c r="C7" s="4"/>
      <c r="D7" s="7"/>
      <c r="E7" s="7"/>
    </row>
    <row r="8" ht="30" customHeight="1" spans="1:9">
      <c r="A8" s="8" t="s">
        <v>167</v>
      </c>
      <c r="B8" s="4" t="s">
        <v>168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169</v>
      </c>
      <c r="B10" s="4" t="s">
        <v>170</v>
      </c>
      <c r="C10" s="4" t="s">
        <v>171</v>
      </c>
      <c r="D10" s="4" t="s">
        <v>172</v>
      </c>
      <c r="E10" s="4" t="s">
        <v>173</v>
      </c>
    </row>
    <row r="11" ht="30" customHeight="1" spans="1:9">
      <c r="A11" s="4"/>
      <c r="B11" s="4" t="s">
        <v>174</v>
      </c>
      <c r="C11" s="4" t="s">
        <v>175</v>
      </c>
      <c r="D11" s="4" t="s">
        <v>176</v>
      </c>
      <c r="E11" s="4">
        <v>1</v>
      </c>
    </row>
    <row r="12" ht="39" spans="1:9">
      <c r="A12" s="4"/>
      <c r="B12" s="4"/>
      <c r="C12" s="4" t="s">
        <v>177</v>
      </c>
      <c r="D12" s="4" t="s">
        <v>178</v>
      </c>
      <c r="E12" s="10">
        <v>1</v>
      </c>
    </row>
    <row r="13" ht="30" customHeight="1" spans="1:9">
      <c r="A13" s="4"/>
      <c r="B13" s="4"/>
      <c r="C13" s="4" t="s">
        <v>179</v>
      </c>
      <c r="D13" s="4" t="s">
        <v>180</v>
      </c>
      <c r="E13" s="6">
        <v>5</v>
      </c>
    </row>
    <row r="14" ht="39" spans="1:9">
      <c r="A14" s="4"/>
      <c r="B14" s="4"/>
      <c r="C14" s="4" t="s">
        <v>181</v>
      </c>
      <c r="D14" s="4" t="s">
        <v>182</v>
      </c>
      <c r="E14" s="10">
        <v>1</v>
      </c>
    </row>
    <row r="15" ht="30" customHeight="1" spans="1:9">
      <c r="A15" s="4"/>
      <c r="B15" s="4" t="s">
        <v>183</v>
      </c>
      <c r="C15" s="4" t="s">
        <v>184</v>
      </c>
      <c r="D15" s="4"/>
      <c r="E15" s="4"/>
    </row>
    <row r="16" ht="30" customHeight="1" spans="1:9">
      <c r="A16" s="4"/>
      <c r="B16" s="4"/>
      <c r="C16" s="4" t="s">
        <v>185</v>
      </c>
      <c r="D16" s="4"/>
      <c r="E16" s="4"/>
    </row>
    <row r="17" ht="30" customHeight="1" spans="1:5">
      <c r="A17" s="4"/>
      <c r="B17" s="4"/>
      <c r="C17" s="4" t="s">
        <v>186</v>
      </c>
      <c r="D17" s="4"/>
      <c r="E17" s="4"/>
    </row>
    <row r="18" ht="30" customHeight="1" spans="1:5">
      <c r="A18" s="4"/>
      <c r="B18" s="4"/>
      <c r="C18" s="4" t="s">
        <v>187</v>
      </c>
      <c r="D18" s="4"/>
      <c r="E18" s="4"/>
    </row>
    <row r="19" ht="30" customHeight="1" spans="1:5">
      <c r="A19" s="4"/>
      <c r="B19" s="4"/>
      <c r="C19" s="4" t="s">
        <v>188</v>
      </c>
      <c r="D19" s="4" t="s">
        <v>189</v>
      </c>
      <c r="E19" s="11">
        <v>1</v>
      </c>
    </row>
    <row r="20" ht="25.5" spans="1:5">
      <c r="A20" s="12" t="s">
        <v>190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28" sqref="I28"/>
    </sheetView>
  </sheetViews>
  <sheetFormatPr defaultColWidth="9" defaultRowHeight="13.5"/>
  <cols>
    <col min="1" max="1" width="19.125" customWidth="1"/>
  </cols>
  <sheetData>
    <row r="1" ht="27" spans="1:19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6"/>
      <c r="N2" s="101"/>
      <c r="O2" s="107"/>
      <c r="P2" s="30" t="s">
        <v>1</v>
      </c>
      <c r="Q2" s="30"/>
      <c r="R2" s="30"/>
      <c r="S2" s="30"/>
    </row>
    <row r="3" ht="15" customHeight="1" spans="1:19">
      <c r="A3" s="31" t="s">
        <v>31</v>
      </c>
      <c r="B3" s="31" t="s">
        <v>32</v>
      </c>
      <c r="C3" s="31" t="s">
        <v>33</v>
      </c>
      <c r="D3" s="31"/>
      <c r="E3" s="31"/>
      <c r="F3" s="31"/>
      <c r="G3" s="31"/>
      <c r="H3" s="31"/>
      <c r="I3" s="31"/>
      <c r="J3" s="31"/>
      <c r="K3" s="31"/>
      <c r="L3" s="31"/>
      <c r="M3" s="108" t="s">
        <v>34</v>
      </c>
      <c r="N3" s="108"/>
      <c r="O3" s="108"/>
      <c r="P3" s="108"/>
      <c r="Q3" s="108"/>
      <c r="R3" s="108"/>
      <c r="S3" s="108"/>
    </row>
    <row r="4" ht="15" customHeight="1" spans="1:19">
      <c r="A4" s="31"/>
      <c r="B4" s="31"/>
      <c r="C4" s="109" t="s">
        <v>5</v>
      </c>
      <c r="D4" s="110" t="s">
        <v>35</v>
      </c>
      <c r="E4" s="110" t="s">
        <v>36</v>
      </c>
      <c r="F4" s="110" t="s">
        <v>37</v>
      </c>
      <c r="G4" s="110" t="s">
        <v>38</v>
      </c>
      <c r="H4" s="109" t="s">
        <v>18</v>
      </c>
      <c r="I4" s="111" t="s">
        <v>19</v>
      </c>
      <c r="J4" s="110" t="s">
        <v>20</v>
      </c>
      <c r="K4" s="110" t="s">
        <v>21</v>
      </c>
      <c r="L4" s="111" t="s">
        <v>22</v>
      </c>
      <c r="M4" s="111" t="s">
        <v>5</v>
      </c>
      <c r="N4" s="109" t="s">
        <v>39</v>
      </c>
      <c r="O4" s="109" t="s">
        <v>40</v>
      </c>
      <c r="P4" s="109" t="s">
        <v>41</v>
      </c>
      <c r="Q4" s="109" t="s">
        <v>42</v>
      </c>
      <c r="R4" s="109" t="s">
        <v>43</v>
      </c>
      <c r="S4" s="112" t="s">
        <v>44</v>
      </c>
    </row>
    <row r="5" ht="15" customHeight="1" spans="1:19">
      <c r="A5" s="31"/>
      <c r="B5" s="31"/>
      <c r="C5" s="109"/>
      <c r="D5" s="113"/>
      <c r="E5" s="113"/>
      <c r="F5" s="113"/>
      <c r="G5" s="113"/>
      <c r="H5" s="109"/>
      <c r="I5" s="114"/>
      <c r="J5" s="113"/>
      <c r="K5" s="113"/>
      <c r="L5" s="114"/>
      <c r="M5" s="114"/>
      <c r="N5" s="109"/>
      <c r="O5" s="109"/>
      <c r="P5" s="109"/>
      <c r="Q5" s="109"/>
      <c r="R5" s="109"/>
      <c r="S5" s="115"/>
    </row>
    <row r="6" ht="15" customHeight="1" spans="1:19">
      <c r="A6" s="31"/>
      <c r="B6" s="31"/>
      <c r="C6" s="109"/>
      <c r="D6" s="116"/>
      <c r="E6" s="116"/>
      <c r="F6" s="116"/>
      <c r="G6" s="116"/>
      <c r="H6" s="109"/>
      <c r="I6" s="117"/>
      <c r="J6" s="116"/>
      <c r="K6" s="116"/>
      <c r="L6" s="117"/>
      <c r="M6" s="117"/>
      <c r="N6" s="109"/>
      <c r="O6" s="109"/>
      <c r="P6" s="109"/>
      <c r="Q6" s="109"/>
      <c r="R6" s="109"/>
      <c r="S6" s="118"/>
    </row>
    <row r="7" ht="24" spans="1:19">
      <c r="A7" s="42" t="s">
        <v>45</v>
      </c>
      <c r="B7" s="26">
        <f>C7+M7</f>
        <v>202.73</v>
      </c>
      <c r="C7" s="26">
        <f>SUM(D7:L7)</f>
        <v>202.73</v>
      </c>
      <c r="D7" s="93">
        <v>202.73</v>
      </c>
      <c r="E7" s="119"/>
      <c r="F7" s="119"/>
      <c r="G7" s="119"/>
      <c r="H7" s="119"/>
      <c r="I7" s="119"/>
      <c r="J7" s="119"/>
      <c r="K7" s="119"/>
      <c r="L7" s="119"/>
      <c r="M7" s="26">
        <f>SUM(N7:S7)</f>
        <v>0</v>
      </c>
      <c r="N7" s="119"/>
      <c r="O7" s="119"/>
      <c r="P7" s="119"/>
      <c r="Q7" s="119"/>
      <c r="R7" s="119"/>
      <c r="S7" s="119"/>
    </row>
    <row r="8" ht="15" customHeight="1" spans="1:19">
      <c r="A8" s="35"/>
      <c r="B8" s="26">
        <f t="shared" ref="B8:B20" si="0">C8+M8</f>
        <v>0</v>
      </c>
      <c r="C8" s="26">
        <f t="shared" ref="C8:C20" si="1">SUM(D8:L8)</f>
        <v>0</v>
      </c>
      <c r="D8" s="36"/>
      <c r="E8" s="36"/>
      <c r="F8" s="36"/>
      <c r="G8" s="36"/>
      <c r="H8" s="36"/>
      <c r="I8" s="36"/>
      <c r="J8" s="36"/>
      <c r="K8" s="36"/>
      <c r="L8" s="36"/>
      <c r="M8" s="26">
        <f t="shared" ref="M8:M20" si="2">SUM(N8:S8)</f>
        <v>0</v>
      </c>
      <c r="N8" s="36"/>
      <c r="O8" s="36"/>
      <c r="P8" s="36"/>
      <c r="Q8" s="36"/>
      <c r="R8" s="36"/>
      <c r="S8" s="36"/>
    </row>
    <row r="9" ht="15" customHeight="1" spans="1:19">
      <c r="A9" s="35"/>
      <c r="B9" s="26">
        <f t="shared" si="0"/>
        <v>0</v>
      </c>
      <c r="C9" s="26">
        <f t="shared" si="1"/>
        <v>0</v>
      </c>
      <c r="D9" s="36"/>
      <c r="E9" s="36"/>
      <c r="F9" s="36"/>
      <c r="G9" s="36"/>
      <c r="H9" s="36"/>
      <c r="I9" s="36"/>
      <c r="J9" s="36"/>
      <c r="K9" s="36"/>
      <c r="L9" s="36"/>
      <c r="M9" s="26">
        <f t="shared" si="2"/>
        <v>0</v>
      </c>
      <c r="N9" s="36"/>
      <c r="O9" s="36"/>
      <c r="P9" s="36"/>
      <c r="Q9" s="36"/>
      <c r="R9" s="36"/>
      <c r="S9" s="36"/>
    </row>
    <row r="10" ht="15" customHeight="1" spans="1:19">
      <c r="A10" s="35"/>
      <c r="B10" s="26">
        <f t="shared" si="0"/>
        <v>0</v>
      </c>
      <c r="C10" s="26">
        <f t="shared" si="1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26">
        <f t="shared" si="2"/>
        <v>0</v>
      </c>
      <c r="N10" s="36"/>
      <c r="O10" s="36"/>
      <c r="P10" s="36"/>
      <c r="Q10" s="36"/>
      <c r="R10" s="36"/>
      <c r="S10" s="36"/>
    </row>
    <row r="11" ht="15" customHeight="1" spans="1:19">
      <c r="A11" s="35"/>
      <c r="B11" s="26">
        <f t="shared" si="0"/>
        <v>0</v>
      </c>
      <c r="C11" s="26">
        <f t="shared" si="1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26">
        <f t="shared" si="2"/>
        <v>0</v>
      </c>
      <c r="N11" s="36"/>
      <c r="O11" s="36"/>
      <c r="P11" s="36"/>
      <c r="Q11" s="36"/>
      <c r="R11" s="36"/>
      <c r="S11" s="36"/>
    </row>
    <row r="12" ht="15" customHeight="1" spans="1:19">
      <c r="A12" s="35"/>
      <c r="B12" s="26">
        <f t="shared" si="0"/>
        <v>0</v>
      </c>
      <c r="C12" s="26">
        <f t="shared" si="1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26">
        <f t="shared" si="2"/>
        <v>0</v>
      </c>
      <c r="N12" s="36"/>
      <c r="O12" s="36"/>
      <c r="P12" s="36"/>
      <c r="Q12" s="36"/>
      <c r="R12" s="36"/>
      <c r="S12" s="36"/>
    </row>
    <row r="13" ht="15" customHeight="1" spans="1:19">
      <c r="A13" s="33"/>
      <c r="B13" s="26">
        <f t="shared" si="0"/>
        <v>0</v>
      </c>
      <c r="C13" s="26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26">
        <f t="shared" si="2"/>
        <v>0</v>
      </c>
      <c r="N13" s="36"/>
      <c r="O13" s="36"/>
      <c r="P13" s="36"/>
      <c r="Q13" s="36"/>
      <c r="R13" s="36"/>
      <c r="S13" s="36"/>
    </row>
    <row r="14" ht="15" customHeight="1" spans="1:19">
      <c r="A14" s="35"/>
      <c r="B14" s="26">
        <f t="shared" si="0"/>
        <v>0</v>
      </c>
      <c r="C14" s="26">
        <f t="shared" si="1"/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26">
        <f t="shared" si="2"/>
        <v>0</v>
      </c>
      <c r="N14" s="36"/>
      <c r="O14" s="36"/>
      <c r="P14" s="36"/>
      <c r="Q14" s="36"/>
      <c r="R14" s="36"/>
      <c r="S14" s="36"/>
    </row>
    <row r="15" ht="15" customHeight="1" spans="1:19">
      <c r="A15" s="35"/>
      <c r="B15" s="26">
        <f t="shared" si="0"/>
        <v>0</v>
      </c>
      <c r="C15" s="26">
        <f t="shared" si="1"/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26">
        <f t="shared" si="2"/>
        <v>0</v>
      </c>
      <c r="N15" s="36"/>
      <c r="O15" s="36"/>
      <c r="P15" s="36"/>
      <c r="Q15" s="36"/>
      <c r="R15" s="36"/>
      <c r="S15" s="36"/>
    </row>
    <row r="16" ht="15" customHeight="1" spans="1:19">
      <c r="A16" s="35"/>
      <c r="B16" s="26">
        <f t="shared" si="0"/>
        <v>0</v>
      </c>
      <c r="C16" s="26">
        <f t="shared" si="1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26">
        <f t="shared" si="2"/>
        <v>0</v>
      </c>
      <c r="N16" s="36"/>
      <c r="O16" s="36"/>
      <c r="P16" s="36"/>
      <c r="Q16" s="36"/>
      <c r="R16" s="36"/>
      <c r="S16" s="36"/>
    </row>
    <row r="17" ht="15" customHeight="1" spans="1:19">
      <c r="A17" s="35"/>
      <c r="B17" s="26">
        <f t="shared" si="0"/>
        <v>0</v>
      </c>
      <c r="C17" s="26">
        <f t="shared" si="1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26">
        <f t="shared" si="2"/>
        <v>0</v>
      </c>
      <c r="N17" s="36"/>
      <c r="O17" s="36"/>
      <c r="P17" s="36"/>
      <c r="Q17" s="36"/>
      <c r="R17" s="36"/>
      <c r="S17" s="36"/>
    </row>
    <row r="18" ht="15" customHeight="1" spans="1:19">
      <c r="A18" s="35"/>
      <c r="B18" s="26">
        <f t="shared" si="0"/>
        <v>0</v>
      </c>
      <c r="C18" s="26">
        <f t="shared" si="1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26">
        <f t="shared" si="2"/>
        <v>0</v>
      </c>
      <c r="N18" s="36"/>
      <c r="O18" s="36"/>
      <c r="P18" s="36"/>
      <c r="Q18" s="36"/>
      <c r="R18" s="36"/>
      <c r="S18" s="36"/>
    </row>
    <row r="19" ht="15" customHeight="1" spans="1:19">
      <c r="A19" s="35"/>
      <c r="B19" s="26">
        <f t="shared" si="0"/>
        <v>0</v>
      </c>
      <c r="C19" s="26">
        <f t="shared" si="1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26">
        <f t="shared" si="2"/>
        <v>0</v>
      </c>
      <c r="N19" s="36"/>
      <c r="O19" s="36"/>
      <c r="P19" s="36"/>
      <c r="Q19" s="36"/>
      <c r="R19" s="36"/>
      <c r="S19" s="36"/>
    </row>
    <row r="20" ht="15" customHeight="1" spans="1:19">
      <c r="A20" s="120" t="s">
        <v>46</v>
      </c>
      <c r="B20" s="26">
        <f t="shared" si="0"/>
        <v>202.73</v>
      </c>
      <c r="C20" s="26">
        <f t="shared" si="1"/>
        <v>202.73</v>
      </c>
      <c r="D20" s="26">
        <f>SUM(D7:D19)</f>
        <v>202.73</v>
      </c>
      <c r="E20" s="26">
        <f t="shared" ref="E20:L20" si="3">SUM(E7:E19)</f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2"/>
        <v>0</v>
      </c>
      <c r="N20" s="121">
        <f t="shared" ref="N20:S20" si="4">SUM(N7:N19)</f>
        <v>0</v>
      </c>
      <c r="O20" s="121">
        <f t="shared" si="4"/>
        <v>0</v>
      </c>
      <c r="P20" s="121">
        <f t="shared" si="4"/>
        <v>0</v>
      </c>
      <c r="Q20" s="121">
        <f t="shared" si="4"/>
        <v>0</v>
      </c>
      <c r="R20" s="121">
        <f t="shared" si="4"/>
        <v>0</v>
      </c>
      <c r="S20" s="12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3" workbookViewId="0">
      <selection activeCell="H13" sqref="H13"/>
    </sheetView>
  </sheetViews>
  <sheetFormatPr defaultColWidth="9" defaultRowHeight="13.5" outlineLevelCol="7"/>
  <cols>
    <col min="1" max="1" width="15.125" customWidth="1"/>
    <col min="2" max="2" width="26.625" customWidth="1"/>
    <col min="8" max="8" width="26.375" customWidth="1"/>
  </cols>
  <sheetData>
    <row r="1" ht="28.5" customHeight="1" spans="1:8">
      <c r="A1" s="99" t="s">
        <v>47</v>
      </c>
      <c r="B1" s="100"/>
      <c r="C1" s="100"/>
      <c r="D1" s="100"/>
      <c r="E1" s="100"/>
      <c r="F1" s="100"/>
      <c r="G1" s="100"/>
      <c r="H1" s="100"/>
    </row>
    <row r="2" ht="15" customHeight="1" spans="1:8">
      <c r="A2" s="101"/>
      <c r="B2" s="101"/>
      <c r="C2" s="101"/>
      <c r="D2" s="101"/>
      <c r="E2" s="101"/>
      <c r="F2" s="30"/>
      <c r="G2" s="30" t="s">
        <v>1</v>
      </c>
      <c r="H2" s="30"/>
    </row>
    <row r="3" ht="15" customHeight="1" spans="1:8">
      <c r="A3" s="102" t="s">
        <v>48</v>
      </c>
      <c r="B3" s="102" t="s">
        <v>49</v>
      </c>
      <c r="C3" s="31" t="s">
        <v>5</v>
      </c>
      <c r="D3" s="102" t="s">
        <v>50</v>
      </c>
      <c r="E3" s="31" t="s">
        <v>51</v>
      </c>
      <c r="F3" s="14" t="s">
        <v>52</v>
      </c>
      <c r="G3" s="31" t="s">
        <v>53</v>
      </c>
      <c r="H3" s="31" t="s">
        <v>54</v>
      </c>
    </row>
    <row r="4" spans="1:8">
      <c r="A4" s="103"/>
      <c r="B4" s="103"/>
      <c r="C4" s="32"/>
      <c r="D4" s="103"/>
      <c r="E4" s="32"/>
      <c r="F4" s="104"/>
      <c r="G4" s="32"/>
      <c r="H4" s="32"/>
    </row>
    <row r="5" spans="1:8">
      <c r="A5" s="103"/>
      <c r="B5" s="103"/>
      <c r="C5" s="32"/>
      <c r="D5" s="103"/>
      <c r="E5" s="32"/>
      <c r="F5" s="104"/>
      <c r="G5" s="32"/>
      <c r="H5" s="32"/>
    </row>
    <row r="6" spans="1:8">
      <c r="A6" s="105"/>
      <c r="B6" s="105"/>
      <c r="C6" s="32"/>
      <c r="D6" s="105"/>
      <c r="E6" s="32"/>
      <c r="F6" s="16"/>
      <c r="G6" s="32"/>
      <c r="H6" s="32"/>
    </row>
    <row r="7" ht="25.5" customHeight="1" spans="1:8">
      <c r="A7" s="81">
        <v>201</v>
      </c>
      <c r="B7" s="86" t="s">
        <v>9</v>
      </c>
      <c r="C7" s="26">
        <f>D7+E7+F7+G7+H7</f>
        <v>171.62</v>
      </c>
      <c r="D7" s="36">
        <v>166.62</v>
      </c>
      <c r="E7" s="36">
        <v>5</v>
      </c>
      <c r="F7" s="34"/>
      <c r="G7" s="34"/>
      <c r="H7" s="34"/>
    </row>
    <row r="8" ht="24" customHeight="1" spans="1:8">
      <c r="A8" s="81">
        <v>20104</v>
      </c>
      <c r="B8" s="82" t="s">
        <v>55</v>
      </c>
      <c r="C8" s="26">
        <f t="shared" ref="C8:C36" si="0">D8+E8+F8+G8+H8</f>
        <v>171.62</v>
      </c>
      <c r="D8" s="36">
        <v>166.62</v>
      </c>
      <c r="E8" s="36">
        <v>5</v>
      </c>
      <c r="F8" s="36"/>
      <c r="G8" s="36"/>
      <c r="H8" s="36"/>
    </row>
    <row r="9" ht="26.25" customHeight="1" spans="1:8">
      <c r="A9" s="81">
        <v>2010401</v>
      </c>
      <c r="B9" s="84" t="s">
        <v>56</v>
      </c>
      <c r="C9" s="26">
        <f t="shared" si="0"/>
        <v>0</v>
      </c>
      <c r="D9" s="36"/>
      <c r="E9" s="36"/>
      <c r="F9" s="36"/>
      <c r="G9" s="36"/>
      <c r="H9" s="36"/>
    </row>
    <row r="10" ht="26.25" customHeight="1" spans="1:8">
      <c r="A10" s="81">
        <v>2010404</v>
      </c>
      <c r="B10" s="82" t="s">
        <v>57</v>
      </c>
      <c r="C10" s="26">
        <f t="shared" si="0"/>
        <v>5</v>
      </c>
      <c r="D10" s="36"/>
      <c r="E10" s="36">
        <v>5</v>
      </c>
      <c r="F10" s="36"/>
      <c r="G10" s="36"/>
      <c r="H10" s="36"/>
    </row>
    <row r="11" ht="15" customHeight="1" spans="1:8">
      <c r="A11" s="81">
        <v>2010450</v>
      </c>
      <c r="B11" s="84" t="s">
        <v>58</v>
      </c>
      <c r="C11" s="26">
        <f t="shared" si="0"/>
        <v>166.62</v>
      </c>
      <c r="D11" s="36">
        <v>166.62</v>
      </c>
      <c r="E11" s="36"/>
      <c r="F11" s="36"/>
      <c r="G11" s="36"/>
      <c r="H11" s="36"/>
    </row>
    <row r="12" ht="15" customHeight="1" spans="1:8">
      <c r="A12" s="81">
        <v>2010499</v>
      </c>
      <c r="B12" s="84" t="s">
        <v>59</v>
      </c>
      <c r="C12" s="26">
        <f t="shared" si="0"/>
        <v>0</v>
      </c>
      <c r="D12" s="36"/>
      <c r="E12" s="36"/>
      <c r="F12" s="36"/>
      <c r="G12" s="36"/>
      <c r="H12" s="36"/>
    </row>
    <row r="13" ht="15" customHeight="1" spans="1:8">
      <c r="A13" s="81">
        <v>203</v>
      </c>
      <c r="B13" s="86" t="s">
        <v>60</v>
      </c>
      <c r="C13" s="26">
        <f t="shared" si="0"/>
        <v>0</v>
      </c>
      <c r="D13" s="36"/>
      <c r="E13" s="36"/>
      <c r="F13" s="36"/>
      <c r="G13" s="36"/>
      <c r="H13" s="36"/>
    </row>
    <row r="14" ht="15" customHeight="1" spans="1:8">
      <c r="A14" s="81">
        <v>20306</v>
      </c>
      <c r="B14" s="82" t="s">
        <v>61</v>
      </c>
      <c r="C14" s="26">
        <f t="shared" si="0"/>
        <v>0</v>
      </c>
      <c r="D14" s="36"/>
      <c r="E14" s="36"/>
      <c r="F14" s="36"/>
      <c r="G14" s="36"/>
      <c r="H14" s="36"/>
    </row>
    <row r="15" ht="15" customHeight="1" spans="1:8">
      <c r="A15" s="81">
        <v>2030603</v>
      </c>
      <c r="B15" s="82" t="s">
        <v>62</v>
      </c>
      <c r="C15" s="26">
        <f t="shared" si="0"/>
        <v>0</v>
      </c>
      <c r="D15" s="36"/>
      <c r="E15" s="36"/>
      <c r="F15" s="36"/>
      <c r="G15" s="36"/>
      <c r="H15" s="36"/>
    </row>
    <row r="16" ht="15" customHeight="1" spans="1:8">
      <c r="A16" s="81">
        <v>206</v>
      </c>
      <c r="B16" s="86" t="s">
        <v>63</v>
      </c>
      <c r="C16" s="26">
        <f t="shared" si="0"/>
        <v>0</v>
      </c>
      <c r="D16" s="36"/>
      <c r="E16" s="36"/>
      <c r="F16" s="36"/>
      <c r="G16" s="36"/>
      <c r="H16" s="36"/>
    </row>
    <row r="17" ht="15" customHeight="1" spans="1:8">
      <c r="A17" s="81">
        <v>20601</v>
      </c>
      <c r="B17" s="87" t="s">
        <v>64</v>
      </c>
      <c r="C17" s="26">
        <f t="shared" si="0"/>
        <v>0</v>
      </c>
      <c r="D17" s="36"/>
      <c r="E17" s="36"/>
      <c r="F17" s="36"/>
      <c r="G17" s="36"/>
      <c r="H17" s="36"/>
    </row>
    <row r="18" ht="15" customHeight="1" spans="1:8">
      <c r="A18" s="81">
        <v>2060101</v>
      </c>
      <c r="B18" s="87" t="s">
        <v>56</v>
      </c>
      <c r="C18" s="26">
        <f t="shared" si="0"/>
        <v>0</v>
      </c>
      <c r="D18" s="36"/>
      <c r="E18" s="36"/>
      <c r="F18" s="36"/>
      <c r="G18" s="36"/>
      <c r="H18" s="36"/>
    </row>
    <row r="19" ht="15" customHeight="1" spans="1:8">
      <c r="A19" s="81">
        <v>2060199</v>
      </c>
      <c r="B19" s="87" t="s">
        <v>65</v>
      </c>
      <c r="C19" s="26">
        <f t="shared" si="0"/>
        <v>0</v>
      </c>
      <c r="D19" s="36"/>
      <c r="E19" s="36"/>
      <c r="F19" s="36"/>
      <c r="G19" s="36"/>
      <c r="H19" s="36"/>
    </row>
    <row r="20" ht="15" customHeight="1" spans="1:8">
      <c r="A20" s="81">
        <v>208</v>
      </c>
      <c r="B20" s="81" t="s">
        <v>66</v>
      </c>
      <c r="C20" s="26">
        <f t="shared" si="0"/>
        <v>22.22</v>
      </c>
      <c r="D20" s="36">
        <v>22.22</v>
      </c>
      <c r="E20" s="36"/>
      <c r="F20" s="36"/>
      <c r="G20" s="36"/>
      <c r="H20" s="36"/>
    </row>
    <row r="21" ht="15" customHeight="1" spans="1:8">
      <c r="A21" s="81">
        <v>20805</v>
      </c>
      <c r="B21" s="81" t="s">
        <v>67</v>
      </c>
      <c r="C21" s="26">
        <f t="shared" si="0"/>
        <v>22.22</v>
      </c>
      <c r="D21" s="36">
        <v>22.22</v>
      </c>
      <c r="E21" s="36"/>
      <c r="F21" s="36"/>
      <c r="G21" s="36"/>
      <c r="H21" s="36"/>
    </row>
    <row r="22" ht="15" customHeight="1" spans="1:8">
      <c r="A22" s="81">
        <v>2080505</v>
      </c>
      <c r="B22" s="81" t="s">
        <v>68</v>
      </c>
      <c r="C22" s="26">
        <f t="shared" si="0"/>
        <v>22.22</v>
      </c>
      <c r="D22" s="36">
        <v>22.22</v>
      </c>
      <c r="E22" s="36"/>
      <c r="F22" s="36"/>
      <c r="G22" s="36"/>
      <c r="H22" s="36"/>
    </row>
    <row r="23" ht="15" customHeight="1" spans="1:8">
      <c r="A23" s="81">
        <v>20806</v>
      </c>
      <c r="B23" s="87" t="s">
        <v>69</v>
      </c>
      <c r="C23" s="26">
        <f t="shared" si="0"/>
        <v>0</v>
      </c>
      <c r="D23" s="36"/>
      <c r="E23" s="36"/>
      <c r="F23" s="36"/>
      <c r="G23" s="36"/>
      <c r="H23" s="36"/>
    </row>
    <row r="24" ht="15" customHeight="1" spans="1:8">
      <c r="A24" s="81">
        <v>2080699</v>
      </c>
      <c r="B24" s="82" t="s">
        <v>70</v>
      </c>
      <c r="C24" s="26">
        <f t="shared" si="0"/>
        <v>0</v>
      </c>
      <c r="D24" s="36"/>
      <c r="E24" s="36"/>
      <c r="F24" s="36"/>
      <c r="G24" s="36"/>
      <c r="H24" s="36"/>
    </row>
    <row r="25" ht="15" customHeight="1" spans="1:8">
      <c r="A25" s="81">
        <v>210</v>
      </c>
      <c r="B25" s="86" t="s">
        <v>71</v>
      </c>
      <c r="C25" s="26">
        <f t="shared" si="0"/>
        <v>8.89</v>
      </c>
      <c r="D25" s="36">
        <v>8.89</v>
      </c>
      <c r="E25" s="36"/>
      <c r="F25" s="36"/>
      <c r="G25" s="36"/>
      <c r="H25" s="36"/>
    </row>
    <row r="26" ht="15" customHeight="1" spans="1:8">
      <c r="A26" s="81">
        <v>21011</v>
      </c>
      <c r="B26" s="87" t="s">
        <v>72</v>
      </c>
      <c r="C26" s="26">
        <f t="shared" si="0"/>
        <v>8.89</v>
      </c>
      <c r="D26" s="36">
        <v>8.89</v>
      </c>
      <c r="E26" s="36"/>
      <c r="F26" s="36"/>
      <c r="G26" s="36"/>
      <c r="H26" s="36"/>
    </row>
    <row r="27" ht="15" customHeight="1" spans="1:8">
      <c r="A27" s="81">
        <v>2101101</v>
      </c>
      <c r="B27" s="87" t="s">
        <v>73</v>
      </c>
      <c r="C27" s="26">
        <f t="shared" si="0"/>
        <v>0</v>
      </c>
      <c r="D27" s="36"/>
      <c r="E27" s="36"/>
      <c r="F27" s="36"/>
      <c r="G27" s="36"/>
      <c r="H27" s="36"/>
    </row>
    <row r="28" ht="15" customHeight="1" spans="1:8">
      <c r="A28" s="81">
        <v>2101102</v>
      </c>
      <c r="B28" s="33" t="s">
        <v>74</v>
      </c>
      <c r="C28" s="26">
        <f t="shared" si="0"/>
        <v>8.89</v>
      </c>
      <c r="D28" s="36">
        <v>8.89</v>
      </c>
      <c r="E28" s="36"/>
      <c r="F28" s="36"/>
      <c r="G28" s="36"/>
      <c r="H28" s="36"/>
    </row>
    <row r="29" ht="15" customHeight="1" spans="1:8">
      <c r="A29" s="35">
        <v>222</v>
      </c>
      <c r="B29" s="86" t="s">
        <v>75</v>
      </c>
      <c r="C29" s="26">
        <f t="shared" si="0"/>
        <v>0</v>
      </c>
      <c r="D29" s="36"/>
      <c r="E29" s="36"/>
      <c r="F29" s="36"/>
      <c r="G29" s="36"/>
      <c r="H29" s="36"/>
    </row>
    <row r="30" ht="15" customHeight="1" spans="1:8">
      <c r="A30" s="35">
        <v>22201</v>
      </c>
      <c r="B30" s="87" t="s">
        <v>76</v>
      </c>
      <c r="C30" s="26">
        <f t="shared" si="0"/>
        <v>0</v>
      </c>
      <c r="D30" s="36"/>
      <c r="E30" s="36"/>
      <c r="F30" s="36"/>
      <c r="G30" s="36"/>
      <c r="H30" s="36"/>
    </row>
    <row r="31" ht="15" customHeight="1" spans="1:8">
      <c r="A31" s="35">
        <v>2220107</v>
      </c>
      <c r="B31" s="87" t="s">
        <v>77</v>
      </c>
      <c r="C31" s="26">
        <f t="shared" si="0"/>
        <v>0</v>
      </c>
      <c r="D31" s="36"/>
      <c r="E31" s="36"/>
      <c r="F31" s="36"/>
      <c r="G31" s="36"/>
      <c r="H31" s="36"/>
    </row>
    <row r="32" ht="15" customHeight="1" spans="1:8">
      <c r="A32" s="35">
        <v>2220112</v>
      </c>
      <c r="B32" s="87" t="s">
        <v>78</v>
      </c>
      <c r="C32" s="26">
        <f t="shared" si="0"/>
        <v>0</v>
      </c>
      <c r="D32" s="36"/>
      <c r="E32" s="36"/>
      <c r="F32" s="36"/>
      <c r="G32" s="36"/>
      <c r="H32" s="36"/>
    </row>
    <row r="33" ht="15" customHeight="1" spans="1:8">
      <c r="A33" s="35">
        <v>2220121</v>
      </c>
      <c r="B33" s="87" t="s">
        <v>79</v>
      </c>
      <c r="C33" s="26">
        <f t="shared" si="0"/>
        <v>0</v>
      </c>
      <c r="D33" s="36"/>
      <c r="E33" s="36"/>
      <c r="F33" s="36"/>
      <c r="G33" s="36"/>
      <c r="H33" s="36"/>
    </row>
    <row r="34" ht="15" customHeight="1" spans="1:8">
      <c r="A34" s="35">
        <v>2220150</v>
      </c>
      <c r="B34" s="84" t="s">
        <v>58</v>
      </c>
      <c r="C34" s="26">
        <f t="shared" si="0"/>
        <v>0</v>
      </c>
      <c r="D34" s="36"/>
      <c r="E34" s="36"/>
      <c r="F34" s="36"/>
      <c r="G34" s="36"/>
      <c r="H34" s="36"/>
    </row>
    <row r="35" ht="15" customHeight="1" spans="1:8">
      <c r="A35" s="35">
        <v>2220199</v>
      </c>
      <c r="B35" s="86" t="s">
        <v>80</v>
      </c>
      <c r="C35" s="26">
        <f t="shared" si="0"/>
        <v>0</v>
      </c>
      <c r="D35" s="36"/>
      <c r="E35" s="36"/>
      <c r="F35" s="36"/>
      <c r="G35" s="36"/>
      <c r="H35" s="36"/>
    </row>
    <row r="36" customHeight="1" spans="1:8">
      <c r="A36" s="88"/>
      <c r="B36" s="52" t="s">
        <v>46</v>
      </c>
      <c r="C36" s="26">
        <f t="shared" si="0"/>
        <v>202.73</v>
      </c>
      <c r="D36" s="26">
        <f>D25+D20+D7+D29</f>
        <v>197.73</v>
      </c>
      <c r="E36" s="26">
        <v>5</v>
      </c>
      <c r="F36" s="26">
        <f t="shared" ref="C36:H36" si="1">F25+F20+F7</f>
        <v>0</v>
      </c>
      <c r="G36" s="26">
        <f t="shared" si="1"/>
        <v>0</v>
      </c>
      <c r="H36" s="2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P14" sqref="P14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8" t="s">
        <v>81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89" t="s">
        <v>82</v>
      </c>
      <c r="B2" s="89"/>
      <c r="C2" s="89"/>
      <c r="D2" s="89"/>
      <c r="E2" s="89"/>
      <c r="F2" s="89"/>
      <c r="G2" s="89"/>
      <c r="H2" s="89"/>
      <c r="I2" s="89"/>
      <c r="J2" s="89"/>
    </row>
    <row r="3" ht="25.15" customHeight="1" spans="1:10">
      <c r="A3" s="90" t="s">
        <v>83</v>
      </c>
      <c r="B3" s="90"/>
      <c r="C3" s="90"/>
      <c r="D3" s="90"/>
      <c r="E3" s="90" t="s">
        <v>84</v>
      </c>
      <c r="F3" s="90"/>
      <c r="G3" s="90"/>
      <c r="H3" s="90"/>
      <c r="I3" s="90"/>
      <c r="J3" s="90"/>
    </row>
    <row r="4" ht="15" customHeight="1" spans="1:10">
      <c r="A4" s="90" t="s">
        <v>4</v>
      </c>
      <c r="B4" s="50" t="s">
        <v>5</v>
      </c>
      <c r="C4" s="50" t="s">
        <v>6</v>
      </c>
      <c r="D4" s="50" t="s">
        <v>7</v>
      </c>
      <c r="E4" s="90" t="s">
        <v>4</v>
      </c>
      <c r="F4" s="50" t="s">
        <v>5</v>
      </c>
      <c r="G4" s="90" t="s">
        <v>35</v>
      </c>
      <c r="H4" s="90"/>
      <c r="I4" s="90" t="s">
        <v>36</v>
      </c>
      <c r="J4" s="90"/>
    </row>
    <row r="5" ht="36" spans="1:10">
      <c r="A5" s="90"/>
      <c r="B5" s="50"/>
      <c r="C5" s="50"/>
      <c r="D5" s="50"/>
      <c r="E5" s="90"/>
      <c r="F5" s="50"/>
      <c r="G5" s="50" t="s">
        <v>6</v>
      </c>
      <c r="H5" s="50" t="s">
        <v>7</v>
      </c>
      <c r="I5" s="50" t="s">
        <v>6</v>
      </c>
      <c r="J5" s="50" t="s">
        <v>7</v>
      </c>
    </row>
    <row r="6" ht="25.15" customHeight="1" spans="1:10">
      <c r="A6" s="91" t="s">
        <v>85</v>
      </c>
      <c r="B6" s="92">
        <f>SUM(C6:D6)</f>
        <v>202.73</v>
      </c>
      <c r="C6" s="93">
        <v>202.73</v>
      </c>
      <c r="D6" s="94">
        <f>D7+D8+D9</f>
        <v>0</v>
      </c>
      <c r="E6" s="42" t="s">
        <v>9</v>
      </c>
      <c r="F6" s="92">
        <f>SUM(G6:J6)</f>
        <v>202.73</v>
      </c>
      <c r="G6" s="93">
        <v>202.73</v>
      </c>
      <c r="H6" s="95"/>
      <c r="I6" s="95"/>
      <c r="J6" s="95"/>
    </row>
    <row r="7" ht="25.15" customHeight="1" spans="1:10">
      <c r="A7" s="91" t="s">
        <v>86</v>
      </c>
      <c r="B7" s="92">
        <f>SUM(C7:D7)</f>
        <v>202.73</v>
      </c>
      <c r="C7" s="93">
        <v>202.73</v>
      </c>
      <c r="D7" s="94"/>
      <c r="E7" s="42" t="s">
        <v>87</v>
      </c>
      <c r="F7" s="92">
        <f t="shared" ref="F7:F14" si="0">SUM(G7:J7)</f>
        <v>0</v>
      </c>
      <c r="G7" s="95"/>
      <c r="H7" s="95"/>
      <c r="I7" s="95"/>
      <c r="J7" s="95"/>
    </row>
    <row r="8" ht="25.15" customHeight="1" spans="1:10">
      <c r="A8" s="91" t="s">
        <v>88</v>
      </c>
      <c r="B8" s="92">
        <f t="shared" ref="B8:B14" si="1">SUM(C8:D8)</f>
        <v>0</v>
      </c>
      <c r="C8" s="94"/>
      <c r="D8" s="94"/>
      <c r="E8" s="42" t="s">
        <v>13</v>
      </c>
      <c r="F8" s="92">
        <f t="shared" si="0"/>
        <v>0</v>
      </c>
      <c r="G8" s="95"/>
      <c r="H8" s="95"/>
      <c r="I8" s="95"/>
      <c r="J8" s="95"/>
    </row>
    <row r="9" ht="25.15" customHeight="1" spans="1:10">
      <c r="A9" s="91" t="s">
        <v>89</v>
      </c>
      <c r="B9" s="92">
        <f t="shared" si="1"/>
        <v>0</v>
      </c>
      <c r="C9" s="94"/>
      <c r="D9" s="94"/>
      <c r="E9" s="42" t="s">
        <v>15</v>
      </c>
      <c r="F9" s="92">
        <f t="shared" si="0"/>
        <v>0</v>
      </c>
      <c r="G9" s="95"/>
      <c r="H9" s="95"/>
      <c r="I9" s="95"/>
      <c r="J9" s="95"/>
    </row>
    <row r="10" ht="25.15" customHeight="1" spans="1:10">
      <c r="A10" s="96"/>
      <c r="B10" s="92">
        <f t="shared" si="1"/>
        <v>0</v>
      </c>
      <c r="C10" s="94"/>
      <c r="D10" s="94"/>
      <c r="E10" s="42"/>
      <c r="F10" s="92">
        <f t="shared" si="0"/>
        <v>0</v>
      </c>
      <c r="G10" s="95"/>
      <c r="H10" s="95"/>
      <c r="I10" s="95"/>
      <c r="J10" s="95"/>
    </row>
    <row r="11" ht="25.15" customHeight="1" spans="1:10">
      <c r="A11" s="96"/>
      <c r="B11" s="92">
        <f t="shared" si="1"/>
        <v>0</v>
      </c>
      <c r="C11" s="94"/>
      <c r="D11" s="94"/>
      <c r="E11" s="42"/>
      <c r="F11" s="92">
        <f t="shared" si="0"/>
        <v>0</v>
      </c>
      <c r="G11" s="95"/>
      <c r="H11" s="95"/>
      <c r="I11" s="95"/>
      <c r="J11" s="95"/>
    </row>
    <row r="12" ht="25.15" customHeight="1" spans="1:10">
      <c r="A12" s="97"/>
      <c r="B12" s="92">
        <f t="shared" si="1"/>
        <v>0</v>
      </c>
      <c r="C12" s="94"/>
      <c r="D12" s="94"/>
      <c r="E12" s="42"/>
      <c r="F12" s="92">
        <f t="shared" si="0"/>
        <v>0</v>
      </c>
      <c r="G12" s="95"/>
      <c r="H12" s="95"/>
      <c r="I12" s="95"/>
      <c r="J12" s="95"/>
    </row>
    <row r="13" ht="25.15" customHeight="1" spans="1:10">
      <c r="A13" s="97"/>
      <c r="B13" s="92">
        <f t="shared" si="1"/>
        <v>0</v>
      </c>
      <c r="C13" s="94"/>
      <c r="D13" s="94"/>
      <c r="E13" s="42"/>
      <c r="F13" s="92">
        <f t="shared" si="0"/>
        <v>0</v>
      </c>
      <c r="G13" s="95"/>
      <c r="H13" s="95"/>
      <c r="I13" s="95"/>
      <c r="J13" s="95"/>
    </row>
    <row r="14" ht="25.15" customHeight="1" spans="1:10">
      <c r="A14" s="97"/>
      <c r="B14" s="92">
        <f t="shared" si="1"/>
        <v>0</v>
      </c>
      <c r="C14" s="94"/>
      <c r="D14" s="94"/>
      <c r="E14" s="42"/>
      <c r="F14" s="92">
        <f t="shared" si="0"/>
        <v>0</v>
      </c>
      <c r="G14" s="95"/>
      <c r="H14" s="95"/>
      <c r="I14" s="95"/>
      <c r="J14" s="95"/>
    </row>
    <row r="15" ht="25.15" customHeight="1" spans="1:10">
      <c r="A15" s="98" t="s">
        <v>90</v>
      </c>
      <c r="B15" s="92">
        <f>C15+D15</f>
        <v>202.73</v>
      </c>
      <c r="C15" s="92">
        <f>C6</f>
        <v>202.73</v>
      </c>
      <c r="D15" s="92">
        <f>D6</f>
        <v>0</v>
      </c>
      <c r="E15" s="98" t="s">
        <v>91</v>
      </c>
      <c r="F15" s="92">
        <f>SUM(F6:F14)</f>
        <v>202.73</v>
      </c>
      <c r="G15" s="92">
        <f>SUM(G6:G14)</f>
        <v>202.73</v>
      </c>
      <c r="H15" s="92">
        <f>SUM(H6:H14)</f>
        <v>0</v>
      </c>
      <c r="I15" s="92">
        <f>SUM(I6:I14)</f>
        <v>0</v>
      </c>
      <c r="J15" s="92">
        <f>SUM(J6:J14)</f>
        <v>0</v>
      </c>
    </row>
    <row r="16" ht="25.15" customHeight="1" spans="1:10">
      <c r="A16" s="64" t="s">
        <v>92</v>
      </c>
      <c r="B16" s="92">
        <f>C16+D16</f>
        <v>0</v>
      </c>
      <c r="C16" s="94">
        <f>C17+C18+C19</f>
        <v>0</v>
      </c>
      <c r="D16" s="94">
        <f>D17+D18+D19</f>
        <v>0</v>
      </c>
      <c r="E16" s="97" t="s">
        <v>93</v>
      </c>
      <c r="F16" s="92"/>
      <c r="G16" s="95"/>
      <c r="H16" s="95"/>
      <c r="I16" s="95"/>
      <c r="J16" s="95"/>
    </row>
    <row r="17" ht="25.15" customHeight="1" spans="1:10">
      <c r="A17" s="64" t="s">
        <v>86</v>
      </c>
      <c r="B17" s="92">
        <f>C17+D17</f>
        <v>0</v>
      </c>
      <c r="C17" s="94"/>
      <c r="D17" s="94"/>
      <c r="E17" s="97"/>
      <c r="F17" s="92"/>
      <c r="G17" s="95"/>
      <c r="H17" s="95"/>
      <c r="I17" s="95"/>
      <c r="J17" s="95"/>
    </row>
    <row r="18" ht="25.15" customHeight="1" spans="1:10">
      <c r="A18" s="64" t="s">
        <v>88</v>
      </c>
      <c r="B18" s="92">
        <f>C18+D18</f>
        <v>0</v>
      </c>
      <c r="C18" s="94"/>
      <c r="D18" s="94"/>
      <c r="E18" s="97"/>
      <c r="F18" s="92"/>
      <c r="G18" s="95"/>
      <c r="H18" s="95"/>
      <c r="I18" s="95"/>
      <c r="J18" s="95"/>
    </row>
    <row r="19" ht="33" customHeight="1" spans="1:10">
      <c r="A19" s="64" t="s">
        <v>89</v>
      </c>
      <c r="B19" s="92">
        <f>C19+D19</f>
        <v>0</v>
      </c>
      <c r="C19" s="94"/>
      <c r="D19" s="94"/>
      <c r="E19" s="97"/>
      <c r="F19" s="92"/>
      <c r="G19" s="95"/>
      <c r="H19" s="95"/>
      <c r="I19" s="95"/>
      <c r="J19" s="95"/>
    </row>
    <row r="20" ht="28.9" customHeight="1" spans="1:10">
      <c r="A20" s="98" t="s">
        <v>28</v>
      </c>
      <c r="B20" s="92">
        <f>SUM(B15:B19)</f>
        <v>202.73</v>
      </c>
      <c r="C20" s="92">
        <f>SUM(C15:C19)</f>
        <v>202.73</v>
      </c>
      <c r="D20" s="92">
        <f>SUM(D15:D19)</f>
        <v>0</v>
      </c>
      <c r="E20" s="98" t="s">
        <v>29</v>
      </c>
      <c r="F20" s="92">
        <f>SUM(F15:F19)</f>
        <v>202.73</v>
      </c>
      <c r="G20" s="92">
        <f>SUM(G15:G19)</f>
        <v>202.73</v>
      </c>
      <c r="H20" s="92">
        <f>SUM(H15:H19)</f>
        <v>0</v>
      </c>
      <c r="I20" s="92">
        <f>SUM(I15:I19)</f>
        <v>0</v>
      </c>
      <c r="J20" s="9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5" workbookViewId="0">
      <selection activeCell="K16" sqref="K16"/>
    </sheetView>
  </sheetViews>
  <sheetFormatPr defaultColWidth="9" defaultRowHeight="13.5" outlineLevelCol="7"/>
  <cols>
    <col min="1" max="1" width="13" customWidth="1"/>
    <col min="2" max="2" width="26.6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3" t="s">
        <v>94</v>
      </c>
      <c r="B1" s="38"/>
      <c r="C1" s="38"/>
      <c r="D1" s="38"/>
      <c r="E1" s="38"/>
      <c r="F1" s="38"/>
      <c r="G1" s="38"/>
    </row>
    <row r="2" ht="15" customHeight="1" spans="1:8">
      <c r="A2" s="29"/>
      <c r="B2" s="29"/>
      <c r="C2" s="29"/>
      <c r="D2" s="29"/>
      <c r="E2" s="29"/>
      <c r="F2" s="29"/>
      <c r="G2" s="30" t="s">
        <v>1</v>
      </c>
    </row>
    <row r="3" s="75" customFormat="1" ht="26.25" customHeight="1" spans="1:8">
      <c r="A3" s="76" t="s">
        <v>95</v>
      </c>
      <c r="B3" s="76" t="s">
        <v>95</v>
      </c>
      <c r="C3" s="76" t="s">
        <v>32</v>
      </c>
      <c r="D3" s="76" t="s">
        <v>50</v>
      </c>
      <c r="E3" s="77"/>
      <c r="F3" s="77"/>
      <c r="G3" s="78" t="s">
        <v>96</v>
      </c>
    </row>
    <row r="4" s="75" customFormat="1" ht="24" customHeight="1" spans="1:8">
      <c r="A4" s="76" t="s">
        <v>97</v>
      </c>
      <c r="B4" s="76" t="s">
        <v>98</v>
      </c>
      <c r="C4" s="77"/>
      <c r="D4" s="79" t="s">
        <v>99</v>
      </c>
      <c r="E4" s="76" t="s">
        <v>100</v>
      </c>
      <c r="F4" s="76" t="s">
        <v>101</v>
      </c>
      <c r="G4" s="80"/>
    </row>
    <row r="5" ht="24" customHeight="1" spans="1:8">
      <c r="A5" s="81">
        <v>201</v>
      </c>
      <c r="B5" s="35" t="s">
        <v>9</v>
      </c>
      <c r="C5" s="26">
        <f>D5+G5</f>
        <v>166.62</v>
      </c>
      <c r="D5" s="26">
        <f>E5+F5</f>
        <v>166.62</v>
      </c>
      <c r="E5" s="36">
        <v>153.87</v>
      </c>
      <c r="F5" s="36">
        <v>12.75</v>
      </c>
      <c r="G5" s="36"/>
    </row>
    <row r="6" ht="24" customHeight="1" spans="1:8">
      <c r="A6" s="81">
        <v>20104</v>
      </c>
      <c r="B6" s="82" t="s">
        <v>55</v>
      </c>
      <c r="C6" s="26">
        <f t="shared" ref="C6:C34" si="0">D6+G6</f>
        <v>166.62</v>
      </c>
      <c r="D6" s="26">
        <f t="shared" ref="D6:D34" si="1">E6+F6</f>
        <v>166.62</v>
      </c>
      <c r="E6" s="36">
        <v>153.87</v>
      </c>
      <c r="F6" s="36">
        <v>12.75</v>
      </c>
      <c r="G6" s="36"/>
      <c r="H6" s="83"/>
    </row>
    <row r="7" ht="24" customHeight="1" spans="1:8">
      <c r="A7" s="81">
        <v>2010401</v>
      </c>
      <c r="B7" s="84" t="s">
        <v>56</v>
      </c>
      <c r="C7" s="26">
        <f t="shared" si="0"/>
        <v>0</v>
      </c>
      <c r="D7" s="26">
        <f t="shared" si="1"/>
        <v>0</v>
      </c>
      <c r="E7" s="36"/>
      <c r="F7" s="85"/>
      <c r="G7" s="36"/>
    </row>
    <row r="8" ht="24" customHeight="1" spans="1:8">
      <c r="A8" s="81">
        <v>2010404</v>
      </c>
      <c r="B8" s="82" t="s">
        <v>57</v>
      </c>
      <c r="C8" s="26">
        <f t="shared" si="0"/>
        <v>5</v>
      </c>
      <c r="D8" s="26">
        <f t="shared" si="1"/>
        <v>0</v>
      </c>
      <c r="E8" s="36"/>
      <c r="F8" s="85"/>
      <c r="G8" s="36">
        <v>5</v>
      </c>
    </row>
    <row r="9" ht="24" customHeight="1" spans="1:8">
      <c r="A9" s="81">
        <v>2010450</v>
      </c>
      <c r="B9" s="84" t="s">
        <v>58</v>
      </c>
      <c r="C9" s="26">
        <f t="shared" si="0"/>
        <v>166.62</v>
      </c>
      <c r="D9" s="26">
        <f t="shared" si="1"/>
        <v>166.62</v>
      </c>
      <c r="E9" s="36">
        <v>153.87</v>
      </c>
      <c r="F9" s="36">
        <v>12.75</v>
      </c>
      <c r="G9" s="36"/>
    </row>
    <row r="10" ht="24" customHeight="1" spans="1:8">
      <c r="A10" s="81">
        <v>2010499</v>
      </c>
      <c r="B10" s="84" t="s">
        <v>59</v>
      </c>
      <c r="C10" s="26">
        <f t="shared" si="0"/>
        <v>0</v>
      </c>
      <c r="D10" s="26">
        <f t="shared" si="1"/>
        <v>0</v>
      </c>
      <c r="E10" s="36"/>
      <c r="F10" s="36"/>
      <c r="G10" s="36"/>
    </row>
    <row r="11" ht="24" customHeight="1" spans="1:8">
      <c r="A11" s="81">
        <v>203</v>
      </c>
      <c r="B11" s="86" t="s">
        <v>60</v>
      </c>
      <c r="C11" s="26">
        <f t="shared" si="0"/>
        <v>0</v>
      </c>
      <c r="D11" s="26">
        <f t="shared" si="1"/>
        <v>0</v>
      </c>
      <c r="E11" s="36"/>
      <c r="F11" s="36"/>
      <c r="G11" s="36"/>
    </row>
    <row r="12" ht="24" customHeight="1" spans="1:8">
      <c r="A12" s="81">
        <v>20306</v>
      </c>
      <c r="B12" s="82" t="s">
        <v>61</v>
      </c>
      <c r="C12" s="26">
        <f t="shared" si="0"/>
        <v>0</v>
      </c>
      <c r="D12" s="26">
        <f t="shared" si="1"/>
        <v>0</v>
      </c>
      <c r="E12" s="36"/>
      <c r="F12" s="36"/>
      <c r="G12" s="36"/>
    </row>
    <row r="13" ht="24" customHeight="1" spans="1:8">
      <c r="A13" s="81">
        <v>2030603</v>
      </c>
      <c r="B13" s="82" t="s">
        <v>62</v>
      </c>
      <c r="C13" s="26">
        <f t="shared" si="0"/>
        <v>0</v>
      </c>
      <c r="D13" s="26">
        <f t="shared" si="1"/>
        <v>0</v>
      </c>
      <c r="E13" s="36"/>
      <c r="F13" s="36"/>
      <c r="G13" s="36"/>
    </row>
    <row r="14" ht="24" customHeight="1" spans="1:8">
      <c r="A14" s="81">
        <v>206</v>
      </c>
      <c r="B14" s="86" t="s">
        <v>63</v>
      </c>
      <c r="C14" s="26">
        <f t="shared" si="0"/>
        <v>0</v>
      </c>
      <c r="D14" s="26">
        <f t="shared" si="1"/>
        <v>0</v>
      </c>
      <c r="E14" s="36"/>
      <c r="F14" s="36"/>
      <c r="G14" s="36"/>
    </row>
    <row r="15" ht="24" customHeight="1" spans="1:8">
      <c r="A15" s="81">
        <v>20601</v>
      </c>
      <c r="B15" s="87" t="s">
        <v>64</v>
      </c>
      <c r="C15" s="26">
        <f t="shared" si="0"/>
        <v>0</v>
      </c>
      <c r="D15" s="26">
        <f t="shared" si="1"/>
        <v>0</v>
      </c>
      <c r="E15" s="36"/>
      <c r="F15" s="36"/>
      <c r="G15" s="36"/>
    </row>
    <row r="16" ht="24" customHeight="1" spans="1:8">
      <c r="A16" s="81">
        <v>2060101</v>
      </c>
      <c r="B16" s="87" t="s">
        <v>56</v>
      </c>
      <c r="C16" s="26">
        <f t="shared" si="0"/>
        <v>0</v>
      </c>
      <c r="D16" s="26">
        <f t="shared" si="1"/>
        <v>0</v>
      </c>
      <c r="E16" s="36"/>
      <c r="F16" s="36"/>
      <c r="G16" s="36"/>
    </row>
    <row r="17" ht="24" customHeight="1" spans="1:7">
      <c r="A17" s="81">
        <v>2060199</v>
      </c>
      <c r="B17" s="87" t="s">
        <v>65</v>
      </c>
      <c r="C17" s="26">
        <f t="shared" si="0"/>
        <v>0</v>
      </c>
      <c r="D17" s="26">
        <f t="shared" si="1"/>
        <v>0</v>
      </c>
      <c r="E17" s="36"/>
      <c r="F17" s="36"/>
      <c r="G17" s="36"/>
    </row>
    <row r="18" ht="24" customHeight="1" spans="1:7">
      <c r="A18" s="81">
        <v>208</v>
      </c>
      <c r="B18" s="81" t="s">
        <v>66</v>
      </c>
      <c r="C18" s="26">
        <f t="shared" si="0"/>
        <v>22.22</v>
      </c>
      <c r="D18" s="26">
        <f t="shared" si="1"/>
        <v>22.22</v>
      </c>
      <c r="E18" s="36">
        <v>22.22</v>
      </c>
      <c r="F18" s="36"/>
      <c r="G18" s="36"/>
    </row>
    <row r="19" ht="24" customHeight="1" spans="1:7">
      <c r="A19" s="81">
        <v>20805</v>
      </c>
      <c r="B19" s="81" t="s">
        <v>67</v>
      </c>
      <c r="C19" s="26">
        <f t="shared" si="0"/>
        <v>22.22</v>
      </c>
      <c r="D19" s="26">
        <f t="shared" si="1"/>
        <v>22.22</v>
      </c>
      <c r="E19" s="36">
        <v>22.22</v>
      </c>
      <c r="F19" s="36"/>
      <c r="G19" s="36"/>
    </row>
    <row r="20" ht="24" customHeight="1" spans="1:7">
      <c r="A20" s="81">
        <v>2080505</v>
      </c>
      <c r="B20" s="81" t="s">
        <v>68</v>
      </c>
      <c r="C20" s="26">
        <f t="shared" si="0"/>
        <v>22.22</v>
      </c>
      <c r="D20" s="26">
        <f t="shared" si="1"/>
        <v>22.22</v>
      </c>
      <c r="E20" s="36">
        <v>22.22</v>
      </c>
      <c r="F20" s="36"/>
      <c r="G20" s="36"/>
    </row>
    <row r="21" ht="24" customHeight="1" spans="1:7">
      <c r="A21" s="81">
        <v>20806</v>
      </c>
      <c r="B21" s="87" t="s">
        <v>69</v>
      </c>
      <c r="C21" s="26">
        <f t="shared" si="0"/>
        <v>0</v>
      </c>
      <c r="D21" s="26">
        <f t="shared" si="1"/>
        <v>0</v>
      </c>
      <c r="E21" s="36"/>
      <c r="F21" s="36"/>
      <c r="G21" s="36"/>
    </row>
    <row r="22" ht="24" customHeight="1" spans="1:7">
      <c r="A22" s="81">
        <v>2080699</v>
      </c>
      <c r="B22" s="82" t="s">
        <v>70</v>
      </c>
      <c r="C22" s="26">
        <f t="shared" si="0"/>
        <v>0</v>
      </c>
      <c r="D22" s="26">
        <f t="shared" si="1"/>
        <v>0</v>
      </c>
      <c r="E22" s="36"/>
      <c r="F22" s="36"/>
      <c r="G22" s="36"/>
    </row>
    <row r="23" ht="24" customHeight="1" spans="1:7">
      <c r="A23" s="81">
        <v>210</v>
      </c>
      <c r="B23" s="86" t="s">
        <v>71</v>
      </c>
      <c r="C23" s="26">
        <f t="shared" si="0"/>
        <v>8.89</v>
      </c>
      <c r="D23" s="26">
        <f t="shared" si="1"/>
        <v>8.89</v>
      </c>
      <c r="E23" s="36">
        <v>8.89</v>
      </c>
      <c r="F23" s="36"/>
      <c r="G23" s="36"/>
    </row>
    <row r="24" ht="24" customHeight="1" spans="1:7">
      <c r="A24" s="81">
        <v>21011</v>
      </c>
      <c r="B24" s="87" t="s">
        <v>72</v>
      </c>
      <c r="C24" s="26">
        <f t="shared" si="0"/>
        <v>8.89</v>
      </c>
      <c r="D24" s="26">
        <f t="shared" si="1"/>
        <v>8.89</v>
      </c>
      <c r="E24" s="36">
        <v>8.89</v>
      </c>
      <c r="F24" s="36"/>
      <c r="G24" s="36"/>
    </row>
    <row r="25" ht="24" customHeight="1" spans="1:7">
      <c r="A25" s="81">
        <v>2101101</v>
      </c>
      <c r="B25" s="87" t="s">
        <v>73</v>
      </c>
      <c r="C25" s="26">
        <f t="shared" si="0"/>
        <v>0</v>
      </c>
      <c r="D25" s="26">
        <f t="shared" si="1"/>
        <v>0</v>
      </c>
      <c r="E25" s="36"/>
      <c r="F25" s="36"/>
      <c r="G25" s="36"/>
    </row>
    <row r="26" ht="24" customHeight="1" spans="1:7">
      <c r="A26" s="81">
        <v>2101102</v>
      </c>
      <c r="B26" s="33" t="s">
        <v>74</v>
      </c>
      <c r="C26" s="26">
        <f t="shared" si="0"/>
        <v>8.89</v>
      </c>
      <c r="D26" s="26">
        <f t="shared" si="1"/>
        <v>8.89</v>
      </c>
      <c r="E26" s="36">
        <v>8.89</v>
      </c>
      <c r="F26" s="36"/>
      <c r="G26" s="36"/>
    </row>
    <row r="27" ht="24" customHeight="1" spans="1:7">
      <c r="A27" s="35">
        <v>222</v>
      </c>
      <c r="B27" s="86" t="s">
        <v>75</v>
      </c>
      <c r="C27" s="26">
        <f t="shared" si="0"/>
        <v>0</v>
      </c>
      <c r="D27" s="26">
        <f t="shared" si="1"/>
        <v>0</v>
      </c>
      <c r="E27" s="36"/>
      <c r="F27" s="36"/>
      <c r="G27" s="36"/>
    </row>
    <row r="28" ht="24" customHeight="1" spans="1:7">
      <c r="A28" s="35">
        <v>22201</v>
      </c>
      <c r="B28" s="87" t="s">
        <v>76</v>
      </c>
      <c r="C28" s="26">
        <f t="shared" si="0"/>
        <v>0</v>
      </c>
      <c r="D28" s="26">
        <f t="shared" si="1"/>
        <v>0</v>
      </c>
      <c r="E28" s="36"/>
      <c r="F28" s="36"/>
      <c r="G28" s="36"/>
    </row>
    <row r="29" ht="24" customHeight="1" spans="1:7">
      <c r="A29" s="35">
        <v>2220107</v>
      </c>
      <c r="B29" s="87" t="s">
        <v>77</v>
      </c>
      <c r="C29" s="26">
        <f t="shared" si="0"/>
        <v>0</v>
      </c>
      <c r="D29" s="26">
        <f t="shared" si="1"/>
        <v>0</v>
      </c>
      <c r="E29" s="36"/>
      <c r="F29" s="36"/>
      <c r="G29" s="36"/>
    </row>
    <row r="30" ht="24" customHeight="1" spans="1:7">
      <c r="A30" s="35">
        <v>2220112</v>
      </c>
      <c r="B30" s="87" t="s">
        <v>78</v>
      </c>
      <c r="C30" s="26">
        <f t="shared" si="0"/>
        <v>0</v>
      </c>
      <c r="D30" s="26">
        <f t="shared" si="1"/>
        <v>0</v>
      </c>
      <c r="E30" s="36"/>
      <c r="F30" s="36"/>
      <c r="G30" s="36"/>
    </row>
    <row r="31" ht="24" customHeight="1" spans="1:7">
      <c r="A31" s="35">
        <v>2220121</v>
      </c>
      <c r="B31" s="87" t="s">
        <v>79</v>
      </c>
      <c r="C31" s="26">
        <f t="shared" si="0"/>
        <v>0</v>
      </c>
      <c r="D31" s="26">
        <f t="shared" si="1"/>
        <v>0</v>
      </c>
      <c r="E31" s="36"/>
      <c r="F31" s="36"/>
      <c r="G31" s="36"/>
    </row>
    <row r="32" ht="24" customHeight="1" spans="1:7">
      <c r="A32" s="35">
        <v>2220150</v>
      </c>
      <c r="B32" s="84" t="s">
        <v>58</v>
      </c>
      <c r="C32" s="26">
        <f t="shared" si="0"/>
        <v>0</v>
      </c>
      <c r="D32" s="26">
        <f t="shared" si="1"/>
        <v>0</v>
      </c>
      <c r="E32" s="36"/>
      <c r="F32" s="36"/>
      <c r="G32" s="36"/>
    </row>
    <row r="33" ht="24" customHeight="1" spans="1:7">
      <c r="A33" s="35">
        <v>2220199</v>
      </c>
      <c r="B33" s="86" t="s">
        <v>80</v>
      </c>
      <c r="C33" s="26">
        <f t="shared" si="0"/>
        <v>0</v>
      </c>
      <c r="D33" s="26">
        <f t="shared" si="1"/>
        <v>0</v>
      </c>
      <c r="E33" s="36"/>
      <c r="F33" s="36"/>
      <c r="G33" s="36"/>
    </row>
    <row r="34" ht="24" customHeight="1" spans="1:7">
      <c r="A34" s="88"/>
      <c r="B34" s="37" t="s">
        <v>46</v>
      </c>
      <c r="C34" s="26">
        <f t="shared" si="0"/>
        <v>202.73</v>
      </c>
      <c r="D34" s="26">
        <f t="shared" si="1"/>
        <v>197.73</v>
      </c>
      <c r="E34" s="26">
        <f>E5+E11+E14+E18+E23+E27</f>
        <v>184.98</v>
      </c>
      <c r="F34" s="26">
        <f>F5+F11+F14+F18+F23+F27</f>
        <v>12.75</v>
      </c>
      <c r="G34" s="26">
        <v>5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5" workbookViewId="0">
      <selection activeCell="K25" sqref="K25"/>
    </sheetView>
  </sheetViews>
  <sheetFormatPr defaultColWidth="9" defaultRowHeight="13.5" outlineLevelCol="4"/>
  <cols>
    <col min="1" max="1" width="11.25" customWidth="1"/>
    <col min="2" max="2" width="21.625" customWidth="1"/>
    <col min="3" max="3" width="11.25" customWidth="1"/>
    <col min="4" max="4" width="16.875" style="45" customWidth="1"/>
    <col min="5" max="5" width="18.125" customWidth="1"/>
  </cols>
  <sheetData>
    <row r="1" ht="55.5" customHeight="1" spans="1:5">
      <c r="A1" s="13" t="s">
        <v>102</v>
      </c>
      <c r="B1" s="38"/>
      <c r="C1" s="38"/>
      <c r="D1" s="46"/>
      <c r="E1" s="38"/>
    </row>
    <row r="2" ht="15" customHeight="1" spans="1:5">
      <c r="A2" s="47"/>
      <c r="B2" s="47"/>
      <c r="C2" s="48"/>
      <c r="D2" s="49" t="s">
        <v>103</v>
      </c>
      <c r="E2" s="48"/>
    </row>
    <row r="3" ht="24" spans="1:5">
      <c r="A3" s="50" t="s">
        <v>104</v>
      </c>
      <c r="B3" s="50" t="s">
        <v>105</v>
      </c>
      <c r="C3" s="31" t="s">
        <v>46</v>
      </c>
      <c r="D3" s="51" t="s">
        <v>100</v>
      </c>
      <c r="E3" s="32" t="s">
        <v>101</v>
      </c>
    </row>
    <row r="4" ht="25.15" customHeight="1" spans="1:5">
      <c r="A4" s="52">
        <v>301</v>
      </c>
      <c r="B4" s="53" t="s">
        <v>106</v>
      </c>
      <c r="C4" s="54">
        <f>SUM(C5:C12)</f>
        <v>184.43</v>
      </c>
      <c r="D4" s="55">
        <f>SUM(D5:D12)</f>
        <v>184.43</v>
      </c>
      <c r="E4" s="56">
        <f>SUM(E5:E12)</f>
        <v>0</v>
      </c>
    </row>
    <row r="5" ht="25.15" customHeight="1" spans="1:5">
      <c r="A5" s="57">
        <v>30101</v>
      </c>
      <c r="B5" s="58" t="s">
        <v>107</v>
      </c>
      <c r="C5" s="54">
        <f t="shared" ref="C5:C12" si="0">SUM(D5:E5)</f>
        <v>78.68</v>
      </c>
      <c r="D5" s="59">
        <v>78.68</v>
      </c>
      <c r="E5" s="60"/>
    </row>
    <row r="6" ht="25.15" customHeight="1" spans="1:5">
      <c r="A6" s="57">
        <v>30102</v>
      </c>
      <c r="B6" s="58" t="s">
        <v>108</v>
      </c>
      <c r="C6" s="54">
        <f t="shared" si="0"/>
        <v>10.52</v>
      </c>
      <c r="D6" s="59">
        <v>10.52</v>
      </c>
      <c r="E6" s="60"/>
    </row>
    <row r="7" ht="25.15" customHeight="1" spans="1:5">
      <c r="A7" s="57">
        <v>30103</v>
      </c>
      <c r="B7" s="58" t="s">
        <v>109</v>
      </c>
      <c r="C7" s="54">
        <f t="shared" si="0"/>
        <v>6.56</v>
      </c>
      <c r="D7" s="59">
        <v>6.56</v>
      </c>
      <c r="E7" s="60"/>
    </row>
    <row r="8" ht="25.15" customHeight="1" spans="1:5">
      <c r="A8" s="57">
        <v>30107</v>
      </c>
      <c r="B8" s="61" t="s">
        <v>110</v>
      </c>
      <c r="C8" s="54">
        <f t="shared" si="0"/>
        <v>45.06</v>
      </c>
      <c r="D8" s="59">
        <v>45.06</v>
      </c>
      <c r="E8" s="60"/>
    </row>
    <row r="9" ht="25.15" customHeight="1" spans="1:5">
      <c r="A9" s="57">
        <v>30108</v>
      </c>
      <c r="B9" s="61" t="s">
        <v>111</v>
      </c>
      <c r="C9" s="54">
        <f t="shared" si="0"/>
        <v>22.22</v>
      </c>
      <c r="D9" s="59">
        <v>22.22</v>
      </c>
      <c r="E9" s="62"/>
    </row>
    <row r="10" ht="25.15" customHeight="1" spans="1:5">
      <c r="A10" s="57">
        <v>30110</v>
      </c>
      <c r="B10" s="61" t="s">
        <v>112</v>
      </c>
      <c r="C10" s="54">
        <f t="shared" si="0"/>
        <v>8.89</v>
      </c>
      <c r="D10" s="59">
        <v>8.89</v>
      </c>
      <c r="E10" s="62"/>
    </row>
    <row r="11" ht="25.15" customHeight="1" spans="1:5">
      <c r="A11" s="57">
        <v>30112</v>
      </c>
      <c r="B11" s="61" t="s">
        <v>113</v>
      </c>
      <c r="C11" s="54">
        <f t="shared" si="0"/>
        <v>1.39</v>
      </c>
      <c r="D11" s="59">
        <v>1.39</v>
      </c>
      <c r="E11" s="62"/>
    </row>
    <row r="12" ht="25.15" customHeight="1" spans="1:5">
      <c r="A12" s="57">
        <v>30113</v>
      </c>
      <c r="B12" s="61" t="s">
        <v>114</v>
      </c>
      <c r="C12" s="54">
        <f t="shared" si="0"/>
        <v>11.11</v>
      </c>
      <c r="D12" s="59">
        <v>11.11</v>
      </c>
      <c r="E12" s="62"/>
    </row>
    <row r="13" ht="25.15" customHeight="1" spans="1:5">
      <c r="A13" s="52">
        <v>302</v>
      </c>
      <c r="B13" s="53" t="s">
        <v>115</v>
      </c>
      <c r="C13" s="54">
        <f>D13+E13</f>
        <v>11.75</v>
      </c>
      <c r="D13" s="63"/>
      <c r="E13" s="54">
        <f>SUM(E14:E27)</f>
        <v>11.75</v>
      </c>
    </row>
    <row r="14" ht="25.15" customHeight="1" spans="1:5">
      <c r="A14" s="64">
        <v>30201</v>
      </c>
      <c r="B14" s="58" t="s">
        <v>116</v>
      </c>
      <c r="C14" s="54">
        <f>SUM(D14:E14)</f>
        <v>3</v>
      </c>
      <c r="D14" s="65"/>
      <c r="E14" s="65">
        <v>3</v>
      </c>
    </row>
    <row r="15" ht="25.15" customHeight="1" spans="1:5">
      <c r="A15" s="64">
        <v>30202</v>
      </c>
      <c r="B15" s="41" t="s">
        <v>117</v>
      </c>
      <c r="C15" s="54">
        <f>SUM(D15:E15)</f>
        <v>2.9</v>
      </c>
      <c r="D15" s="65"/>
      <c r="E15" s="65">
        <v>2.9</v>
      </c>
    </row>
    <row r="16" ht="25.15" customHeight="1" spans="1:5">
      <c r="A16" s="64">
        <v>30204</v>
      </c>
      <c r="B16" s="41" t="s">
        <v>118</v>
      </c>
      <c r="C16" s="54">
        <f>SUM(D16:E16)</f>
        <v>0.07</v>
      </c>
      <c r="D16" s="65"/>
      <c r="E16" s="65">
        <v>0.07</v>
      </c>
    </row>
    <row r="17" ht="25.15" customHeight="1" spans="1:5">
      <c r="A17" s="64">
        <v>30205</v>
      </c>
      <c r="B17" s="41" t="s">
        <v>119</v>
      </c>
      <c r="C17" s="54">
        <f t="shared" ref="C17:C31" si="1">SUM(D17:E17)</f>
        <v>0</v>
      </c>
      <c r="D17" s="65"/>
      <c r="E17" s="65"/>
    </row>
    <row r="18" ht="25.15" customHeight="1" spans="1:5">
      <c r="A18" s="64">
        <v>30206</v>
      </c>
      <c r="B18" s="41" t="s">
        <v>120</v>
      </c>
      <c r="C18" s="54">
        <f t="shared" si="1"/>
        <v>0</v>
      </c>
      <c r="D18" s="65"/>
      <c r="E18" s="65"/>
    </row>
    <row r="19" ht="25.15" customHeight="1" spans="1:5">
      <c r="A19" s="64">
        <v>30207</v>
      </c>
      <c r="B19" s="61" t="s">
        <v>121</v>
      </c>
      <c r="C19" s="54">
        <f t="shared" si="1"/>
        <v>0</v>
      </c>
      <c r="D19" s="65"/>
      <c r="E19" s="65"/>
    </row>
    <row r="20" ht="25.15" customHeight="1" spans="1:5">
      <c r="A20" s="64">
        <v>30208</v>
      </c>
      <c r="B20" s="61" t="s">
        <v>122</v>
      </c>
      <c r="C20" s="54">
        <f t="shared" si="1"/>
        <v>0</v>
      </c>
      <c r="D20" s="65"/>
      <c r="E20" s="65"/>
    </row>
    <row r="21" ht="25.15" customHeight="1" spans="1:5">
      <c r="A21" s="64">
        <v>30211</v>
      </c>
      <c r="B21" s="41" t="s">
        <v>123</v>
      </c>
      <c r="C21" s="54">
        <f t="shared" si="1"/>
        <v>3</v>
      </c>
      <c r="D21" s="65"/>
      <c r="E21" s="65">
        <v>3</v>
      </c>
    </row>
    <row r="22" ht="25.15" customHeight="1" spans="1:5">
      <c r="A22" s="64">
        <v>30217</v>
      </c>
      <c r="B22" s="41" t="s">
        <v>124</v>
      </c>
      <c r="C22" s="54">
        <f t="shared" si="1"/>
        <v>0</v>
      </c>
      <c r="D22" s="65"/>
      <c r="E22" s="65"/>
    </row>
    <row r="23" ht="25.15" customHeight="1" spans="1:5">
      <c r="A23" s="64">
        <v>30218</v>
      </c>
      <c r="B23" s="41" t="s">
        <v>125</v>
      </c>
      <c r="C23" s="54">
        <f t="shared" si="1"/>
        <v>0</v>
      </c>
      <c r="D23" s="65"/>
      <c r="E23" s="65"/>
    </row>
    <row r="24" ht="25.15" customHeight="1" spans="1:5">
      <c r="A24" s="64">
        <v>30226</v>
      </c>
      <c r="B24" s="41" t="s">
        <v>126</v>
      </c>
      <c r="C24" s="54">
        <f t="shared" si="1"/>
        <v>0</v>
      </c>
      <c r="D24" s="65"/>
      <c r="E24" s="65"/>
    </row>
    <row r="25" ht="25.15" customHeight="1" spans="1:5">
      <c r="A25" s="64">
        <v>30228</v>
      </c>
      <c r="B25" s="41" t="s">
        <v>127</v>
      </c>
      <c r="C25" s="54">
        <f t="shared" si="1"/>
        <v>2.78</v>
      </c>
      <c r="D25" s="65"/>
      <c r="E25" s="65">
        <v>2.78</v>
      </c>
    </row>
    <row r="26" ht="25.15" customHeight="1" spans="1:5">
      <c r="A26" s="64">
        <v>30231</v>
      </c>
      <c r="B26" s="41" t="s">
        <v>128</v>
      </c>
      <c r="C26" s="54">
        <f t="shared" si="1"/>
        <v>0</v>
      </c>
      <c r="D26" s="65"/>
      <c r="E26" s="65"/>
    </row>
    <row r="27" ht="25.15" customHeight="1" spans="1:5">
      <c r="A27" s="64">
        <v>30239</v>
      </c>
      <c r="B27" s="41" t="s">
        <v>129</v>
      </c>
      <c r="C27" s="54">
        <f t="shared" si="1"/>
        <v>0</v>
      </c>
      <c r="D27" s="65"/>
      <c r="E27" s="65"/>
    </row>
    <row r="28" ht="25.15" customHeight="1" spans="1:5">
      <c r="A28" s="52">
        <v>303</v>
      </c>
      <c r="B28" s="53" t="s">
        <v>130</v>
      </c>
      <c r="C28" s="54">
        <f t="shared" si="1"/>
        <v>0.55</v>
      </c>
      <c r="D28" s="66">
        <v>0.55</v>
      </c>
      <c r="E28" s="67"/>
    </row>
    <row r="29" ht="25.15" customHeight="1" spans="1:5">
      <c r="A29" s="68">
        <v>30302</v>
      </c>
      <c r="B29" s="41" t="s">
        <v>131</v>
      </c>
      <c r="C29" s="54">
        <f t="shared" si="1"/>
        <v>0.55</v>
      </c>
      <c r="D29" s="65">
        <v>0.55</v>
      </c>
      <c r="E29" s="69"/>
    </row>
    <row r="30" ht="25.15" customHeight="1" spans="1:5">
      <c r="A30" s="52">
        <v>310</v>
      </c>
      <c r="B30" s="53" t="s">
        <v>132</v>
      </c>
      <c r="C30" s="54">
        <f t="shared" si="1"/>
        <v>1</v>
      </c>
      <c r="D30" s="66"/>
      <c r="E30" s="70">
        <v>1</v>
      </c>
    </row>
    <row r="31" ht="25.15" customHeight="1" spans="1:5">
      <c r="A31" s="71">
        <v>31002</v>
      </c>
      <c r="B31" s="61" t="s">
        <v>133</v>
      </c>
      <c r="C31" s="54">
        <f t="shared" si="1"/>
        <v>1</v>
      </c>
      <c r="D31" s="65"/>
      <c r="E31" s="72">
        <v>1</v>
      </c>
    </row>
    <row r="32" ht="25.15" customHeight="1" spans="1:5">
      <c r="A32" s="73"/>
      <c r="B32" s="37" t="s">
        <v>46</v>
      </c>
      <c r="C32" s="26">
        <f>D32+E32</f>
        <v>197.73</v>
      </c>
      <c r="D32" s="74">
        <f>D4+D13+D28+D30</f>
        <v>184.98</v>
      </c>
      <c r="E32" s="26">
        <f>E4+E13+E28+E30</f>
        <v>12.75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9" sqref="H9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134</v>
      </c>
      <c r="B1" s="13"/>
      <c r="C1" s="13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135</v>
      </c>
      <c r="B3" s="32" t="s">
        <v>136</v>
      </c>
      <c r="C3" s="15" t="s">
        <v>137</v>
      </c>
    </row>
    <row r="4" ht="25.15" customHeight="1" spans="1:3">
      <c r="A4" s="37" t="s">
        <v>138</v>
      </c>
      <c r="B4" s="26">
        <f>SUM(B5:B7)</f>
        <v>0</v>
      </c>
      <c r="C4" s="37"/>
    </row>
    <row r="5" ht="25.15" customHeight="1" spans="1:3">
      <c r="A5" s="39" t="s">
        <v>139</v>
      </c>
      <c r="B5" s="32"/>
      <c r="C5" s="32"/>
    </row>
    <row r="6" ht="25.15" customHeight="1" spans="1:3">
      <c r="A6" s="39" t="s">
        <v>140</v>
      </c>
      <c r="B6" s="32">
        <v>0</v>
      </c>
      <c r="C6" s="32"/>
    </row>
    <row r="7" ht="25.15" customHeight="1" spans="1:3">
      <c r="A7" s="40" t="s">
        <v>141</v>
      </c>
      <c r="B7" s="26">
        <f>SUM(B8:B9)</f>
        <v>0</v>
      </c>
      <c r="C7" s="37"/>
    </row>
    <row r="8" ht="24.75" spans="1:3">
      <c r="A8" s="41" t="s">
        <v>142</v>
      </c>
      <c r="B8" s="32">
        <v>0</v>
      </c>
      <c r="C8" s="32"/>
    </row>
    <row r="9" ht="30" customHeight="1" spans="1:3">
      <c r="A9" s="42" t="s">
        <v>143</v>
      </c>
      <c r="B9" s="32"/>
      <c r="C9" s="43"/>
    </row>
    <row r="10" ht="132" customHeight="1" spans="1:3">
      <c r="A10" s="44" t="s">
        <v>144</v>
      </c>
      <c r="B10" s="44"/>
      <c r="C10" s="4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8" t="s">
        <v>145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48</v>
      </c>
      <c r="B3" s="31" t="s">
        <v>49</v>
      </c>
      <c r="C3" s="15" t="s">
        <v>46</v>
      </c>
      <c r="D3" s="32" t="s">
        <v>50</v>
      </c>
      <c r="E3" s="15" t="s">
        <v>51</v>
      </c>
    </row>
    <row r="4" ht="22.15" customHeight="1" spans="1:5">
      <c r="A4" s="33"/>
      <c r="B4" s="33"/>
      <c r="C4" s="26">
        <f>SUM(D4:E4)</f>
        <v>0</v>
      </c>
      <c r="D4" s="34"/>
      <c r="E4" s="34"/>
    </row>
    <row r="5" ht="22.15" customHeight="1" spans="1:5">
      <c r="A5" s="33"/>
      <c r="B5" s="35"/>
      <c r="C5" s="26">
        <f t="shared" ref="C5:C17" si="0">SUM(D5:E5)</f>
        <v>0</v>
      </c>
      <c r="D5" s="36"/>
      <c r="E5" s="36"/>
    </row>
    <row r="6" ht="22.15" customHeight="1" spans="1:5">
      <c r="A6" s="33"/>
      <c r="B6" s="35"/>
      <c r="C6" s="26">
        <f t="shared" si="0"/>
        <v>0</v>
      </c>
      <c r="D6" s="36"/>
      <c r="E6" s="36"/>
    </row>
    <row r="7" ht="22.15" customHeight="1" spans="1:5">
      <c r="A7" s="33"/>
      <c r="B7" s="35"/>
      <c r="C7" s="26">
        <f t="shared" si="0"/>
        <v>0</v>
      </c>
      <c r="D7" s="36"/>
      <c r="E7" s="36"/>
    </row>
    <row r="8" ht="22.15" customHeight="1" spans="1:5">
      <c r="A8" s="33"/>
      <c r="B8" s="35"/>
      <c r="C8" s="26">
        <f t="shared" si="0"/>
        <v>0</v>
      </c>
      <c r="D8" s="36"/>
      <c r="E8" s="36"/>
    </row>
    <row r="9" ht="22.15" customHeight="1" spans="1:5">
      <c r="A9" s="33"/>
      <c r="B9" s="35"/>
      <c r="C9" s="26">
        <f t="shared" si="0"/>
        <v>0</v>
      </c>
      <c r="D9" s="36"/>
      <c r="E9" s="36"/>
    </row>
    <row r="10" ht="22.15" customHeight="1" spans="1:5">
      <c r="A10" s="33"/>
      <c r="B10" s="35"/>
      <c r="C10" s="26">
        <f t="shared" si="0"/>
        <v>0</v>
      </c>
      <c r="D10" s="36"/>
      <c r="E10" s="36"/>
    </row>
    <row r="11" ht="22.15" customHeight="1" spans="1:5">
      <c r="A11" s="33"/>
      <c r="B11" s="35"/>
      <c r="C11" s="26">
        <f t="shared" si="0"/>
        <v>0</v>
      </c>
      <c r="D11" s="36"/>
      <c r="E11" s="36"/>
    </row>
    <row r="12" ht="22.15" customHeight="1" spans="1:5">
      <c r="A12" s="33"/>
      <c r="B12" s="35"/>
      <c r="C12" s="26">
        <f t="shared" si="0"/>
        <v>0</v>
      </c>
      <c r="D12" s="36"/>
      <c r="E12" s="36"/>
    </row>
    <row r="13" ht="22.15" customHeight="1" spans="1:5">
      <c r="A13" s="33"/>
      <c r="B13" s="35"/>
      <c r="C13" s="26">
        <f t="shared" si="0"/>
        <v>0</v>
      </c>
      <c r="D13" s="36"/>
      <c r="E13" s="36"/>
    </row>
    <row r="14" ht="22.15" customHeight="1" spans="1:5">
      <c r="A14" s="33"/>
      <c r="B14" s="35"/>
      <c r="C14" s="26">
        <f t="shared" si="0"/>
        <v>0</v>
      </c>
      <c r="D14" s="36"/>
      <c r="E14" s="36"/>
    </row>
    <row r="15" ht="22.15" customHeight="1" spans="1:5">
      <c r="A15" s="33"/>
      <c r="B15" s="35"/>
      <c r="C15" s="26">
        <f t="shared" si="0"/>
        <v>0</v>
      </c>
      <c r="D15" s="36"/>
      <c r="E15" s="36"/>
    </row>
    <row r="16" ht="22.15" customHeight="1" spans="1:5">
      <c r="A16" s="33"/>
      <c r="B16" s="35"/>
      <c r="C16" s="26">
        <f t="shared" si="0"/>
        <v>0</v>
      </c>
      <c r="D16" s="36"/>
      <c r="E16" s="36"/>
    </row>
    <row r="17" ht="22.15" customHeight="1" spans="1:5">
      <c r="A17" s="33"/>
      <c r="B17" s="35"/>
      <c r="C17" s="26">
        <f t="shared" si="0"/>
        <v>0</v>
      </c>
      <c r="D17" s="36"/>
      <c r="E17" s="36"/>
    </row>
    <row r="18" ht="22.15" customHeight="1" spans="1:5">
      <c r="A18" s="37"/>
      <c r="B18" s="37" t="s">
        <v>46</v>
      </c>
      <c r="C18" s="26">
        <f>SUM(C4:C17)</f>
        <v>0</v>
      </c>
      <c r="D18" s="26">
        <f>SUM(D4:D17)</f>
        <v>0</v>
      </c>
      <c r="E18" s="2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146</v>
      </c>
      <c r="B1" s="13"/>
      <c r="C1" s="13"/>
      <c r="D1" s="13"/>
      <c r="E1" s="13"/>
    </row>
    <row r="2" ht="15" customHeight="1" spans="1:5">
      <c r="A2" s="29"/>
      <c r="B2" s="30" t="s">
        <v>1</v>
      </c>
      <c r="C2" s="30"/>
      <c r="D2" s="30"/>
      <c r="E2" s="30"/>
    </row>
    <row r="3" spans="1:5">
      <c r="A3" s="31" t="s">
        <v>48</v>
      </c>
      <c r="B3" s="31" t="s">
        <v>49</v>
      </c>
      <c r="C3" s="15" t="s">
        <v>46</v>
      </c>
      <c r="D3" s="32" t="s">
        <v>50</v>
      </c>
      <c r="E3" s="15" t="s">
        <v>51</v>
      </c>
    </row>
    <row r="4" spans="1:5">
      <c r="A4" s="33"/>
      <c r="B4" s="33"/>
      <c r="C4" s="26">
        <f>SUM(D4:E4)</f>
        <v>0</v>
      </c>
      <c r="D4" s="34"/>
      <c r="E4" s="34"/>
    </row>
    <row r="5" spans="1:5">
      <c r="A5" s="35"/>
      <c r="B5" s="35"/>
      <c r="C5" s="26">
        <f t="shared" ref="C5:C14" si="0">SUM(D5:E5)</f>
        <v>0</v>
      </c>
      <c r="D5" s="36"/>
      <c r="E5" s="36"/>
    </row>
    <row r="6" spans="1:5">
      <c r="A6" s="35"/>
      <c r="B6" s="35"/>
      <c r="C6" s="26">
        <f t="shared" si="0"/>
        <v>0</v>
      </c>
      <c r="D6" s="36"/>
      <c r="E6" s="36"/>
    </row>
    <row r="7" spans="1:5">
      <c r="A7" s="35"/>
      <c r="B7" s="35"/>
      <c r="C7" s="26">
        <f t="shared" si="0"/>
        <v>0</v>
      </c>
      <c r="D7" s="36"/>
      <c r="E7" s="36"/>
    </row>
    <row r="8" spans="1:5">
      <c r="A8" s="35"/>
      <c r="B8" s="35"/>
      <c r="C8" s="26">
        <f t="shared" si="0"/>
        <v>0</v>
      </c>
      <c r="D8" s="36"/>
      <c r="E8" s="36"/>
    </row>
    <row r="9" spans="1:5">
      <c r="A9" s="35"/>
      <c r="B9" s="35"/>
      <c r="C9" s="26">
        <f t="shared" si="0"/>
        <v>0</v>
      </c>
      <c r="D9" s="36"/>
      <c r="E9" s="36"/>
    </row>
    <row r="10" spans="1:5">
      <c r="A10" s="35"/>
      <c r="B10" s="35"/>
      <c r="C10" s="26">
        <f t="shared" si="0"/>
        <v>0</v>
      </c>
      <c r="D10" s="36"/>
      <c r="E10" s="36"/>
    </row>
    <row r="11" spans="1:5">
      <c r="A11" s="33"/>
      <c r="B11" s="33"/>
      <c r="C11" s="26">
        <f t="shared" si="0"/>
        <v>0</v>
      </c>
      <c r="D11" s="36"/>
      <c r="E11" s="36"/>
    </row>
    <row r="12" spans="1:5">
      <c r="A12" s="33"/>
      <c r="B12" s="33"/>
      <c r="C12" s="26">
        <f t="shared" si="0"/>
        <v>0</v>
      </c>
      <c r="D12" s="34"/>
      <c r="E12" s="34"/>
    </row>
    <row r="13" spans="1:5">
      <c r="A13" s="33"/>
      <c r="B13" s="33"/>
      <c r="C13" s="26">
        <f t="shared" si="0"/>
        <v>0</v>
      </c>
      <c r="D13" s="34"/>
      <c r="E13" s="34"/>
    </row>
    <row r="14" spans="1:5">
      <c r="A14" s="33"/>
      <c r="B14" s="33"/>
      <c r="C14" s="26">
        <f t="shared" si="0"/>
        <v>0</v>
      </c>
      <c r="D14" s="34"/>
      <c r="E14" s="34"/>
    </row>
    <row r="15" spans="1:5">
      <c r="A15" s="37"/>
      <c r="B15" s="37" t="s">
        <v>46</v>
      </c>
      <c r="C15" s="26">
        <f>SUM(C4:C14)</f>
        <v>0</v>
      </c>
      <c r="D15" s="26">
        <f>SUM(D4:D14)</f>
        <v>0</v>
      </c>
      <c r="E15" s="2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优雅、转身</cp:lastModifiedBy>
  <dcterms:created xsi:type="dcterms:W3CDTF">2022-04-19T08:17:00Z</dcterms:created>
  <dcterms:modified xsi:type="dcterms:W3CDTF">2026-05-12T07:52:33Z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