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7" activeTab="6"/>
  </bookViews>
  <sheets>
    <sheet name="一、收支总表" sheetId="1" r:id="rId1"/>
    <sheet name="二、收入总表" sheetId="2" r:id="rId2"/>
    <sheet name="三、支出总表" sheetId="3" r:id="rId3"/>
    <sheet name="四、财政拨款收支总表" sheetId="4" r:id="rId4"/>
    <sheet name="五、一般公共预算支出表" sheetId="5" r:id="rId5"/>
    <sheet name="六、一般公共预算基本支出表" sheetId="6" r:id="rId6"/>
    <sheet name="七、一般公共预算“三公”经费支出表" sheetId="7" r:id="rId7"/>
    <sheet name="八、政府性基金预算支出表" sheetId="8" r:id="rId8"/>
    <sheet name="九、国有资本经营预算支出表" sheetId="9" r:id="rId9"/>
    <sheet name="十、项目支出表" sheetId="10" r:id="rId10"/>
    <sheet name="十一、项目支出绩效目标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<sst xmlns="http://schemas.openxmlformats.org/spreadsheetml/2006/main" count="1683" uniqueCount="627">
  <si>
    <t>收支总表</t>
  </si>
  <si>
    <t>单位：万元</t>
  </si>
  <si>
    <t>收       入</t>
  </si>
  <si>
    <r>
      <rPr>
        <sz val="10"/>
        <color theme="1"/>
        <rFont val="宋体"/>
        <charset val="134"/>
      </rPr>
      <t xml:space="preserve">支 </t>
    </r>
    <r>
      <rPr>
        <sz val="10"/>
        <color theme="1"/>
        <rFont val="Times New Roman"/>
        <charset val="134"/>
      </rPr>
      <t xml:space="preserve">       </t>
    </r>
    <r>
      <rPr>
        <sz val="10"/>
        <color theme="1"/>
        <rFont val="宋体"/>
        <charset val="134"/>
      </rPr>
      <t>出</t>
    </r>
  </si>
  <si>
    <t>项  目</t>
  </si>
  <si>
    <t>小计：</t>
  </si>
  <si>
    <t>2025年预算</t>
  </si>
  <si>
    <t>预算管理一体化系统中上年结转</t>
  </si>
  <si>
    <t>一、财政拨款收入</t>
  </si>
  <si>
    <t>一、一般公共服务</t>
  </si>
  <si>
    <t>一般公共预算拨款收入</t>
  </si>
  <si>
    <r>
      <rPr>
        <sz val="10"/>
        <color theme="1"/>
        <rFont val="宋体"/>
        <charset val="134"/>
      </rPr>
      <t>二、</t>
    </r>
    <r>
      <rPr>
        <sz val="10"/>
        <color rgb="FF000000"/>
        <rFont val="宋体"/>
        <charset val="134"/>
      </rPr>
      <t>外交支出</t>
    </r>
  </si>
  <si>
    <t>政府性基金预算拨款收入</t>
  </si>
  <si>
    <t>三、国防支出</t>
  </si>
  <si>
    <t>国有资本经营预算拨款收入</t>
  </si>
  <si>
    <t>……</t>
  </si>
  <si>
    <t>二、财政专户管理资金收入</t>
  </si>
  <si>
    <t>三、单位资金收入</t>
  </si>
  <si>
    <t>事业收入</t>
  </si>
  <si>
    <t>事业单位经营收入</t>
  </si>
  <si>
    <t>上级补助收入</t>
  </si>
  <si>
    <t>附属单位上缴收入</t>
  </si>
  <si>
    <t>其他收入</t>
  </si>
  <si>
    <r>
      <rPr>
        <b/>
        <sz val="10"/>
        <color theme="1"/>
        <rFont val="Times New Roman"/>
        <charset val="134"/>
      </rPr>
      <t>本年收入</t>
    </r>
    <r>
      <rPr>
        <b/>
        <sz val="10"/>
        <color theme="1"/>
        <rFont val="宋体"/>
        <charset val="134"/>
      </rPr>
      <t xml:space="preserve">       </t>
    </r>
    <r>
      <rPr>
        <b/>
        <sz val="10"/>
        <color theme="1"/>
        <rFont val="Times New Roman"/>
        <charset val="134"/>
      </rPr>
      <t>合计</t>
    </r>
  </si>
  <si>
    <t>本年支出  
合计</t>
  </si>
  <si>
    <t>财政拨款结转</t>
  </si>
  <si>
    <t>结转下年支出</t>
  </si>
  <si>
    <t>其他收入结转结余</t>
  </si>
  <si>
    <t>收入总计</t>
  </si>
  <si>
    <t>支出总计</t>
  </si>
  <si>
    <t>收入总表</t>
  </si>
  <si>
    <t>部门（单位）</t>
  </si>
  <si>
    <t>总计</t>
  </si>
  <si>
    <t>当年预算</t>
  </si>
  <si>
    <r>
      <rPr>
        <sz val="9"/>
        <color theme="1"/>
        <rFont val="宋体"/>
        <charset val="134"/>
      </rPr>
      <t>预算管理一体化系统中</t>
    </r>
    <r>
      <rPr>
        <sz val="9"/>
        <color rgb="FF000000"/>
        <rFont val="宋体"/>
        <charset val="134"/>
      </rPr>
      <t>上年结转</t>
    </r>
  </si>
  <si>
    <t>一般公共预算</t>
  </si>
  <si>
    <t>政府性基金预算</t>
  </si>
  <si>
    <t>国有资本经营预算</t>
  </si>
  <si>
    <t>财政专户管理资金</t>
  </si>
  <si>
    <t>一般公共预算拨款结转</t>
  </si>
  <si>
    <t>政府性基金预算拨款结转</t>
  </si>
  <si>
    <t>国有资本经营预算拨款结转</t>
  </si>
  <si>
    <t>财政专户管理资金结转结余</t>
  </si>
  <si>
    <t>单位资金结转结余</t>
  </si>
  <si>
    <t>用事业基金弥补收支差额</t>
  </si>
  <si>
    <t>长白县卫生健康和医疗保障局</t>
  </si>
  <si>
    <t>合计</t>
  </si>
  <si>
    <t>支出总表</t>
  </si>
  <si>
    <t>功能分类科目代码</t>
  </si>
  <si>
    <t>功能分类科目名称</t>
  </si>
  <si>
    <t>基本支出</t>
  </si>
  <si>
    <t>项目支出</t>
  </si>
  <si>
    <t>事业单位经营支出</t>
  </si>
  <si>
    <t>上缴上级支出</t>
  </si>
  <si>
    <t>对附属单位补助支出</t>
  </si>
  <si>
    <t>人大事务</t>
  </si>
  <si>
    <t>行政运行</t>
  </si>
  <si>
    <t>二、社会保障和就业支出</t>
  </si>
  <si>
    <t>机关事业单位基本养老保险缴费支出</t>
  </si>
  <si>
    <t>三、卫生健康支出</t>
  </si>
  <si>
    <t>机关服务</t>
  </si>
  <si>
    <t>疾病预防控制机构</t>
  </si>
  <si>
    <t>妇幼保健机构</t>
  </si>
  <si>
    <t>乡镇卫生院</t>
  </si>
  <si>
    <t>行政事业单位医疗</t>
  </si>
  <si>
    <t>行政单位医疗</t>
  </si>
  <si>
    <t>事业单位医疗</t>
  </si>
  <si>
    <t>事业运行</t>
  </si>
  <si>
    <t>重大公共卫生服务</t>
  </si>
  <si>
    <t>其他基层医疗卫生机构支出</t>
  </si>
  <si>
    <t>计划生育服务</t>
  </si>
  <si>
    <t>基本公共卫生服务</t>
  </si>
  <si>
    <t>综合医院</t>
  </si>
  <si>
    <t>其他卫生健康管理事务支出</t>
  </si>
  <si>
    <t>其他公共卫生支出</t>
  </si>
  <si>
    <t>其他医疗保障管理事务支出</t>
  </si>
  <si>
    <t>其他卫生健康支出</t>
  </si>
  <si>
    <t>其他公立医院支出</t>
  </si>
  <si>
    <t>中医（民族医）药专项</t>
  </si>
  <si>
    <t xml:space="preserve"> </t>
  </si>
  <si>
    <t>财政拨款收支预算表</t>
  </si>
  <si>
    <r>
      <rPr>
        <sz val="10"/>
        <color rgb="FF000000"/>
        <rFont val="华文细黑"/>
        <charset val="134"/>
      </rPr>
      <t> </t>
    </r>
    <r>
      <rPr>
        <sz val="10"/>
        <color rgb="FF000000"/>
        <rFont val="宋体"/>
        <charset val="134"/>
      </rPr>
      <t>单位：万元</t>
    </r>
  </si>
  <si>
    <t>收      入</t>
  </si>
  <si>
    <t>支      出</t>
  </si>
  <si>
    <t>一、本年收入</t>
  </si>
  <si>
    <t>一、社会保障和就业支出</t>
  </si>
  <si>
    <t>1.一般公共预算拨款</t>
  </si>
  <si>
    <t>二、卫生健康支出</t>
  </si>
  <si>
    <t>2.政府性基金预算拨款</t>
  </si>
  <si>
    <t>3.国有资本经营预算拨款</t>
  </si>
  <si>
    <t>本年收入合计</t>
  </si>
  <si>
    <t>本年支出合计</t>
  </si>
  <si>
    <t>二、财政拨款结转：</t>
  </si>
  <si>
    <t>结转下年</t>
  </si>
  <si>
    <t>一般公共预算支出表</t>
  </si>
  <si>
    <t>功能分类</t>
  </si>
  <si>
    <r>
      <rPr>
        <b/>
        <sz val="10"/>
        <color rgb="FF000000"/>
        <rFont val="宋体"/>
        <charset val="134"/>
      </rPr>
      <t>项目</t>
    </r>
    <r>
      <rPr>
        <b/>
        <sz val="10"/>
        <color rgb="FF000000"/>
        <rFont val="Times New Roman"/>
        <charset val="134"/>
      </rPr>
      <t xml:space="preserve">                                                               </t>
    </r>
    <r>
      <rPr>
        <b/>
        <sz val="10"/>
        <color rgb="FF000000"/>
        <rFont val="宋体"/>
        <charset val="134"/>
      </rPr>
      <t>支出</t>
    </r>
  </si>
  <si>
    <t>科目代码</t>
  </si>
  <si>
    <t>科目名称</t>
  </si>
  <si>
    <r>
      <rPr>
        <b/>
        <sz val="10"/>
        <color rgb="FF000000"/>
        <rFont val="华文细黑"/>
        <charset val="134"/>
      </rPr>
      <t>小</t>
    </r>
    <r>
      <rPr>
        <b/>
        <sz val="10"/>
        <color rgb="FF000000"/>
        <rFont val="宋体"/>
        <charset val="134"/>
      </rPr>
      <t>计：</t>
    </r>
  </si>
  <si>
    <t>人员经费</t>
  </si>
  <si>
    <t>公用经费</t>
  </si>
  <si>
    <t>工资性支出</t>
  </si>
  <si>
    <t>三公经费</t>
  </si>
  <si>
    <t>2025年县本级预算</t>
  </si>
  <si>
    <t>含长期聘用人员</t>
  </si>
  <si>
    <t>公务交通补贴</t>
  </si>
  <si>
    <t>上年结转省专项</t>
  </si>
  <si>
    <t>财政未分配的</t>
  </si>
  <si>
    <t>社会化用车</t>
  </si>
  <si>
    <t>稳调基金安排的支出</t>
  </si>
  <si>
    <t xml:space="preserve">      ……</t>
  </si>
  <si>
    <t>人员综合定额</t>
  </si>
  <si>
    <t>系统中结转的支出</t>
  </si>
  <si>
    <t>一般公共预算基本支出表</t>
  </si>
  <si>
    <r>
      <rPr>
        <sz val="10"/>
        <color theme="1"/>
        <rFont val="Times New Roman"/>
        <charset val="134"/>
      </rPr>
      <t>　</t>
    </r>
    <r>
      <rPr>
        <sz val="10"/>
        <color theme="1"/>
        <rFont val="华文细黑"/>
        <charset val="134"/>
      </rPr>
      <t>单位：万元</t>
    </r>
  </si>
  <si>
    <t>经济分类科目代码</t>
  </si>
  <si>
    <r>
      <rPr>
        <sz val="10"/>
        <color theme="1"/>
        <rFont val="宋体"/>
        <charset val="134"/>
      </rPr>
      <t>经济分类科目</t>
    </r>
    <r>
      <rPr>
        <sz val="10"/>
        <color theme="1"/>
        <rFont val="华文细黑"/>
        <charset val="134"/>
      </rPr>
      <t>名称</t>
    </r>
  </si>
  <si>
    <t>一、工资福利支出</t>
  </si>
  <si>
    <t>基本工资</t>
  </si>
  <si>
    <t>津贴补贴</t>
  </si>
  <si>
    <t>奖金</t>
  </si>
  <si>
    <t>绩效工资</t>
  </si>
  <si>
    <t>其他社会保障缴费</t>
  </si>
  <si>
    <t>基本养老保险缴费支出</t>
  </si>
  <si>
    <t>职工基本医疗保险</t>
  </si>
  <si>
    <t>其他工资福利支出</t>
  </si>
  <si>
    <t>二、商品和服务支出</t>
  </si>
  <si>
    <t>办公费</t>
  </si>
  <si>
    <t>水费</t>
  </si>
  <si>
    <t>印刷</t>
  </si>
  <si>
    <t>差旅</t>
  </si>
  <si>
    <t>邮电</t>
  </si>
  <si>
    <t>手续费</t>
  </si>
  <si>
    <t>其他商品和服务支出</t>
  </si>
  <si>
    <t>公务接待费</t>
  </si>
  <si>
    <t>公务用车运行维护费</t>
  </si>
  <si>
    <t>劳务费</t>
  </si>
  <si>
    <t>电费</t>
  </si>
  <si>
    <t>专用材料费</t>
  </si>
  <si>
    <t>培训费</t>
  </si>
  <si>
    <t>三、对个人和家庭补助支出</t>
  </si>
  <si>
    <t>离休费</t>
  </si>
  <si>
    <t>退休费</t>
  </si>
  <si>
    <r>
      <rPr>
        <sz val="22"/>
        <color theme="1"/>
        <rFont val="宋体"/>
        <charset val="134"/>
      </rPr>
      <t>一般公共预算</t>
    </r>
    <r>
      <rPr>
        <sz val="22"/>
        <color rgb="FF000000"/>
        <rFont val="宋体"/>
        <charset val="134"/>
      </rPr>
      <t>“三公”经费支出表</t>
    </r>
  </si>
  <si>
    <r>
      <rPr>
        <sz val="10"/>
        <color rgb="FF000000"/>
        <rFont val="Times New Roman"/>
        <charset val="134"/>
      </rPr>
      <t>项</t>
    </r>
    <r>
      <rPr>
        <sz val="10"/>
        <color rgb="FF000000"/>
        <rFont val="Times New Roman"/>
        <charset val="134"/>
      </rPr>
      <t xml:space="preserve">    </t>
    </r>
    <r>
      <rPr>
        <sz val="10"/>
        <color rgb="FF000000"/>
        <rFont val="Times New Roman"/>
        <charset val="134"/>
      </rPr>
      <t>目</t>
    </r>
  </si>
  <si>
    <r>
      <rPr>
        <sz val="10"/>
        <color rgb="FF000000"/>
        <rFont val="Times New Roman"/>
        <charset val="134"/>
      </rPr>
      <t>2025</t>
    </r>
    <r>
      <rPr>
        <sz val="10"/>
        <color rgb="FF000000"/>
        <rFont val="宋体"/>
        <charset val="134"/>
      </rPr>
      <t>年预算数</t>
    </r>
  </si>
  <si>
    <t>备注</t>
  </si>
  <si>
    <t>合    计</t>
  </si>
  <si>
    <r>
      <rPr>
        <sz val="10"/>
        <color rgb="FF000000"/>
        <rFont val="Times New Roman"/>
        <charset val="134"/>
      </rPr>
      <t>1</t>
    </r>
    <r>
      <rPr>
        <sz val="10"/>
        <color rgb="FF000000"/>
        <rFont val="宋体"/>
        <charset val="134"/>
      </rPr>
      <t>、因公出国（境）费用</t>
    </r>
  </si>
  <si>
    <r>
      <rPr>
        <sz val="10"/>
        <color rgb="FF000000"/>
        <rFont val="Times New Roman"/>
        <charset val="134"/>
      </rPr>
      <t>2</t>
    </r>
    <r>
      <rPr>
        <sz val="10"/>
        <color rgb="FF000000"/>
        <rFont val="宋体"/>
        <charset val="134"/>
      </rPr>
      <t>、公务接待费</t>
    </r>
  </si>
  <si>
    <r>
      <rPr>
        <sz val="10"/>
        <color rgb="FF000000"/>
        <rFont val="Times New Roman"/>
        <charset val="134"/>
      </rPr>
      <t>3</t>
    </r>
    <r>
      <rPr>
        <sz val="10"/>
        <color rgb="FF000000"/>
        <rFont val="宋体"/>
        <charset val="134"/>
      </rPr>
      <t>、公务用车费</t>
    </r>
  </si>
  <si>
    <r>
      <rPr>
        <sz val="10"/>
        <color rgb="FF000000"/>
        <rFont val="宋体"/>
        <charset val="134"/>
      </rPr>
      <t>其中：
（</t>
    </r>
    <r>
      <rPr>
        <sz val="10"/>
        <color rgb="FF000000"/>
        <rFont val="Times New Roman"/>
        <charset val="134"/>
      </rPr>
      <t>1</t>
    </r>
    <r>
      <rPr>
        <sz val="10"/>
        <color rgb="FF000000"/>
        <rFont val="宋体"/>
        <charset val="134"/>
      </rPr>
      <t>）公务用车运行维护费</t>
    </r>
  </si>
  <si>
    <r>
      <rPr>
        <sz val="10"/>
        <color rgb="FF000000"/>
        <rFont val="Times New Roman"/>
        <charset val="134"/>
      </rPr>
      <t xml:space="preserve">          （2</t>
    </r>
    <r>
      <rPr>
        <sz val="10"/>
        <color rgb="FF000000"/>
        <rFont val="宋体"/>
        <charset val="134"/>
      </rPr>
      <t>）公务用车购置</t>
    </r>
  </si>
  <si>
    <t>说明：
  1、“2025年预算数”的单位范围包括部门本级及所属___个预算单位。   
  2、“2025年预算数”的实有人员___人，其中：在职人员___人，离退休人员___人。
  3、按照吉林省财政厅《关于规范按权责发生制列支事项的通知》（吉财办〔2021〕900号）及《吉林省省级部门财政拨款结转和结余资金管理办法》（吉财预〔2021〕1120号）要求，坚持“过紧日子”思想，在2022年“三公”经费预算中额度在当年预算执行未形成支出的，由同级财政统一收回。</t>
  </si>
  <si>
    <t>政府性基金预算支出表</t>
  </si>
  <si>
    <t>国有资本经营预算支出表</t>
  </si>
  <si>
    <t>2025年项目支出表</t>
  </si>
  <si>
    <t>类型
(一次性项目/经常性项目/阶段性项目)</t>
  </si>
  <si>
    <t>项目名称</t>
  </si>
  <si>
    <t>项目单位</t>
  </si>
  <si>
    <t>本年财政拨款金额</t>
  </si>
  <si>
    <t>一级项目</t>
  </si>
  <si>
    <t>二级项目</t>
  </si>
  <si>
    <t>一次性项目</t>
  </si>
  <si>
    <t>1、国家基本公共卫生补助资金</t>
  </si>
  <si>
    <t>卫生健康和医疗保障局</t>
  </si>
  <si>
    <t>2、村卫生室实施基本药物制度补助</t>
  </si>
  <si>
    <t>3、村卫生室实施基本药物制度运行经费</t>
  </si>
  <si>
    <t>4、提高村医待遇补差</t>
  </si>
  <si>
    <t>5、计划生育奖特扶资金</t>
  </si>
  <si>
    <t>6、计划生育独生子女奖励费</t>
  </si>
  <si>
    <t>7、失独家庭体检费用</t>
  </si>
  <si>
    <t>8、失独家庭中秋节、春节走访资金</t>
  </si>
  <si>
    <t>9、农村独生子女奖励费</t>
  </si>
  <si>
    <t>10、农村妇女孕前及孕早期叶酸补助</t>
  </si>
  <si>
    <t>11、红十字会活动经费</t>
  </si>
  <si>
    <t>12、离退休干部活动经费</t>
  </si>
  <si>
    <t>13、爱国卫生活动经费</t>
  </si>
  <si>
    <t>14、全县医疗系统聘用人员工资补助</t>
  </si>
  <si>
    <t>县人民医院及乡镇卫生院</t>
  </si>
  <si>
    <t>15、计划生育特殊家庭住院护理补贴</t>
  </si>
  <si>
    <t>16、计划生育特殊家庭成员基本养老保险缴费</t>
  </si>
  <si>
    <t>17、卫健局残疾人保障金</t>
  </si>
  <si>
    <r>
      <rPr>
        <sz val="10"/>
        <rFont val="宋体"/>
        <charset val="134"/>
      </rPr>
      <t>18、长白镇卫生院</t>
    </r>
    <r>
      <rPr>
        <sz val="10"/>
        <rFont val="Times New Roman"/>
        <charset val="134"/>
      </rPr>
      <t>2025</t>
    </r>
    <r>
      <rPr>
        <sz val="10"/>
        <rFont val="宋体"/>
        <charset val="134"/>
      </rPr>
      <t>年残疾人保障金</t>
    </r>
  </si>
  <si>
    <t>长白镇卫生院</t>
  </si>
  <si>
    <r>
      <rPr>
        <sz val="10"/>
        <rFont val="宋体"/>
        <charset val="134"/>
      </rPr>
      <t>19、新房子</t>
    </r>
    <r>
      <rPr>
        <sz val="10"/>
        <rFont val="Times New Roman"/>
        <charset val="134"/>
      </rPr>
      <t>2025</t>
    </r>
    <r>
      <rPr>
        <sz val="10"/>
        <rFont val="宋体"/>
        <charset val="134"/>
      </rPr>
      <t>年残疾人保障金</t>
    </r>
  </si>
  <si>
    <t>新房子镇卫生院</t>
  </si>
  <si>
    <t>20、十一道沟卫生院残保金</t>
  </si>
  <si>
    <t>十一道沟卫生院</t>
  </si>
  <si>
    <t>21、十四道沟镇中心卫生院残保金</t>
  </si>
  <si>
    <t>十四道沟镇中心卫生院</t>
  </si>
  <si>
    <t>22、十三道沟卫生院残保金</t>
  </si>
  <si>
    <t>十三道沟卫生院</t>
  </si>
  <si>
    <t>23、马鹿沟镇中心卫生院残保金</t>
  </si>
  <si>
    <t>马鹿沟镇中心卫生院</t>
  </si>
  <si>
    <t>24、长白朝鲜族自治县马鹿沟镇龙岗卫生院残保金</t>
  </si>
  <si>
    <t>龙岗卫生院</t>
  </si>
  <si>
    <t>25、金华乡卫生院残保金</t>
  </si>
  <si>
    <t>金华乡卫生院</t>
  </si>
  <si>
    <t>26、宝泉山镇卫生院残保金</t>
  </si>
  <si>
    <t>宝泉山镇卫生院</t>
  </si>
  <si>
    <t>27、八道沟镇中心卫生院残保金</t>
  </si>
  <si>
    <t>八道沟镇中心卫生院</t>
  </si>
  <si>
    <t>28、十二道沟镇卫生院残保金</t>
  </si>
  <si>
    <t>十二道沟镇卫生院</t>
  </si>
  <si>
    <t>29、离退休干部医务所残保金</t>
  </si>
  <si>
    <t>离退休干部医务所</t>
  </si>
  <si>
    <t>30、长白县疾病预防控制中心残保金</t>
  </si>
  <si>
    <t>疾病预防控制中心</t>
  </si>
  <si>
    <r>
      <rPr>
        <sz val="10"/>
        <rFont val="宋体"/>
        <charset val="134"/>
      </rPr>
      <t>31、结核所</t>
    </r>
    <r>
      <rPr>
        <sz val="10"/>
        <rFont val="Times New Roman"/>
        <charset val="134"/>
      </rPr>
      <t>2025</t>
    </r>
    <r>
      <rPr>
        <sz val="10"/>
        <rFont val="宋体"/>
        <charset val="134"/>
      </rPr>
      <t>年残疾人保障金</t>
    </r>
  </si>
  <si>
    <t>结核病防治所</t>
  </si>
  <si>
    <r>
      <rPr>
        <sz val="10"/>
        <rFont val="宋体"/>
        <charset val="134"/>
      </rPr>
      <t>32、妇幼保健院</t>
    </r>
    <r>
      <rPr>
        <sz val="10"/>
        <rFont val="Times New Roman"/>
        <charset val="134"/>
      </rPr>
      <t>2025</t>
    </r>
    <r>
      <rPr>
        <sz val="10"/>
        <rFont val="宋体"/>
        <charset val="134"/>
      </rPr>
      <t>年残疾人保障金</t>
    </r>
  </si>
  <si>
    <t>妇幼保健计划生育服务中心</t>
  </si>
  <si>
    <t>33、县医院残疾人就业保障金</t>
  </si>
  <si>
    <t>县人民医院</t>
  </si>
  <si>
    <r>
      <rPr>
        <sz val="10"/>
        <rFont val="宋体"/>
        <charset val="134"/>
      </rPr>
      <t>34、医保中心</t>
    </r>
    <r>
      <rPr>
        <sz val="10"/>
        <rFont val="Times New Roman"/>
        <charset val="134"/>
      </rPr>
      <t>2025</t>
    </r>
    <r>
      <rPr>
        <sz val="10"/>
        <rFont val="宋体"/>
        <charset val="134"/>
      </rPr>
      <t>年残疾人保障金</t>
    </r>
  </si>
  <si>
    <t>医疗保险经办中心</t>
  </si>
  <si>
    <t>35、基层医疗机构收支差补助</t>
  </si>
  <si>
    <t>36、医疗废弃物处置费</t>
  </si>
  <si>
    <t>37、救护车辆保险</t>
  </si>
  <si>
    <t>38、医疗责任险</t>
  </si>
  <si>
    <t>39、疾控业务经费</t>
  </si>
  <si>
    <t>40、水质聘用人员工资</t>
  </si>
  <si>
    <t>41、农村饮用水安全工程经费</t>
  </si>
  <si>
    <t>42、危险化学品废物处理费</t>
  </si>
  <si>
    <t>43、公共场所双随机量化版、手持执法终端</t>
  </si>
  <si>
    <r>
      <rPr>
        <sz val="10"/>
        <rFont val="Times New Roman"/>
        <charset val="134"/>
      </rPr>
      <t>44</t>
    </r>
    <r>
      <rPr>
        <sz val="10"/>
        <rFont val="宋体"/>
        <charset val="134"/>
      </rPr>
      <t>、</t>
    </r>
    <r>
      <rPr>
        <sz val="10"/>
        <rFont val="Times New Roman"/>
        <charset val="134"/>
      </rPr>
      <t>2025</t>
    </r>
    <r>
      <rPr>
        <sz val="10"/>
        <rFont val="宋体"/>
        <charset val="134"/>
      </rPr>
      <t>年结核病防治经费</t>
    </r>
  </si>
  <si>
    <t>45、妇女两癌检查县级补助</t>
  </si>
  <si>
    <t>46、孕前优生健康检查县级补助</t>
  </si>
  <si>
    <t>47、托幼机构免费体检</t>
  </si>
  <si>
    <r>
      <rPr>
        <sz val="10"/>
        <rFont val="Times New Roman"/>
        <charset val="134"/>
      </rPr>
      <t>48</t>
    </r>
    <r>
      <rPr>
        <sz val="10"/>
        <rFont val="宋体"/>
        <charset val="134"/>
      </rPr>
      <t>、</t>
    </r>
    <r>
      <rPr>
        <sz val="10"/>
        <rFont val="Times New Roman"/>
        <charset val="134"/>
      </rPr>
      <t>2025</t>
    </r>
    <r>
      <rPr>
        <sz val="10"/>
        <rFont val="宋体"/>
        <charset val="134"/>
      </rPr>
      <t>年临时工工资、办公费、水电费等经费补助</t>
    </r>
    <r>
      <rPr>
        <sz val="10"/>
        <rFont val="Times New Roman"/>
        <charset val="134"/>
      </rPr>
      <t>-</t>
    </r>
    <r>
      <rPr>
        <sz val="10"/>
        <rFont val="宋体"/>
        <charset val="134"/>
      </rPr>
      <t>妇幼保健业务经费</t>
    </r>
  </si>
  <si>
    <t>49、县医院在职职工未统发工资</t>
  </si>
  <si>
    <t>50、县医院基本医疗保险单位部分</t>
  </si>
  <si>
    <t>51、县医院养老保险单位部分</t>
  </si>
  <si>
    <t>52、县医院失业险及工伤险单位部分</t>
  </si>
  <si>
    <t>53、县医院职业年金单位部分</t>
  </si>
  <si>
    <t>54、县医院退休人员取暖费</t>
  </si>
  <si>
    <r>
      <rPr>
        <sz val="10"/>
        <rFont val="宋体"/>
        <charset val="134"/>
      </rPr>
      <t>55、县医院编制内县聘乡用</t>
    </r>
    <r>
      <rPr>
        <sz val="10"/>
        <rFont val="Times New Roman"/>
        <charset val="134"/>
      </rPr>
      <t>4</t>
    </r>
    <r>
      <rPr>
        <sz val="10"/>
        <rFont val="宋体"/>
        <charset val="134"/>
      </rPr>
      <t>人</t>
    </r>
    <r>
      <rPr>
        <sz val="10"/>
        <rFont val="Times New Roman"/>
        <charset val="134"/>
      </rPr>
      <t>2024</t>
    </r>
    <r>
      <rPr>
        <sz val="10"/>
        <rFont val="宋体"/>
        <charset val="134"/>
      </rPr>
      <t>年全年工资</t>
    </r>
    <r>
      <rPr>
        <sz val="10"/>
        <rFont val="Times New Roman"/>
        <charset val="134"/>
      </rPr>
      <t xml:space="preserve">
</t>
    </r>
    <r>
      <rPr>
        <sz val="10"/>
        <rFont val="宋体"/>
        <charset val="134"/>
      </rPr>
      <t>（包含取暖费、十三个月工资）</t>
    </r>
  </si>
  <si>
    <r>
      <rPr>
        <sz val="10"/>
        <rFont val="宋体"/>
        <charset val="134"/>
      </rPr>
      <t>县医院返聘退休工资</t>
    </r>
  </si>
  <si>
    <t>56、退休村医生活补助新房子镇卫生院</t>
  </si>
  <si>
    <t>57、退休村医生活补助十一道沟卫生院</t>
  </si>
  <si>
    <t>58、退休村医生活补助十四道沟镇中心卫生院</t>
  </si>
  <si>
    <t>59、退休村医生活补助马鹿沟镇中心卫生院</t>
  </si>
  <si>
    <t>60、退休村医生活补助马鹿沟镇龙岗卫生院</t>
  </si>
  <si>
    <t>61、退休村医生活补助金华乡卫生院</t>
  </si>
  <si>
    <t>62、退休村医生活补助宝泉山镇卫生院</t>
  </si>
  <si>
    <t>63、退休村医生活补助八道沟镇中心卫生院</t>
  </si>
  <si>
    <t>64、退休村医生活补助十二道沟镇卫生院</t>
  </si>
  <si>
    <t>65、长白镇卫生院迁入新址搬迁费</t>
  </si>
  <si>
    <t>66、长白县结核病防治所迁入新址搬迁费</t>
  </si>
  <si>
    <r>
      <rPr>
        <sz val="10"/>
        <rFont val="宋体"/>
        <charset val="134"/>
      </rPr>
      <t>67、结核所更换银海</t>
    </r>
    <r>
      <rPr>
        <sz val="10"/>
        <rFont val="Times New Roman"/>
        <charset val="134"/>
      </rPr>
      <t>“</t>
    </r>
    <r>
      <rPr>
        <sz val="10"/>
        <rFont val="宋体"/>
        <charset val="134"/>
      </rPr>
      <t>云</t>
    </r>
    <r>
      <rPr>
        <sz val="10"/>
        <rFont val="Times New Roman"/>
        <charset val="134"/>
      </rPr>
      <t>HIS</t>
    </r>
    <r>
      <rPr>
        <sz val="10"/>
        <rFont val="宋体"/>
        <charset val="134"/>
      </rPr>
      <t>系统</t>
    </r>
    <r>
      <rPr>
        <sz val="10"/>
        <rFont val="Times New Roman"/>
        <charset val="134"/>
      </rPr>
      <t>”</t>
    </r>
    <r>
      <rPr>
        <sz val="10"/>
        <rFont val="宋体"/>
        <charset val="134"/>
      </rPr>
      <t>医保支付报销系统</t>
    </r>
  </si>
  <si>
    <t>68、县人民医院搬迁新址相关费用</t>
  </si>
  <si>
    <t>69、中医院改造项目</t>
  </si>
  <si>
    <t>长白县中医院</t>
  </si>
  <si>
    <t>70、完善急诊急救体系项目</t>
  </si>
  <si>
    <t>71、医共体中心医院运行补助经费</t>
  </si>
  <si>
    <t>72、雷达部队交通事故救治费用</t>
  </si>
  <si>
    <r>
      <rPr>
        <sz val="10"/>
        <rFont val="宋体"/>
        <charset val="134"/>
      </rPr>
      <t>73、医共体中心医院</t>
    </r>
    <r>
      <rPr>
        <sz val="10"/>
        <rFont val="Times New Roman"/>
        <charset val="134"/>
      </rPr>
      <t>2024</t>
    </r>
    <r>
      <rPr>
        <sz val="10"/>
        <rFont val="宋体"/>
        <charset val="134"/>
      </rPr>
      <t>年、</t>
    </r>
    <r>
      <rPr>
        <sz val="10"/>
        <rFont val="Times New Roman"/>
        <charset val="134"/>
      </rPr>
      <t>2025</t>
    </r>
    <r>
      <rPr>
        <sz val="10"/>
        <rFont val="宋体"/>
        <charset val="134"/>
      </rPr>
      <t>年基本电费（非电度电费）</t>
    </r>
  </si>
  <si>
    <t>74、长白镇卫生院采购数字化疫苗系统</t>
  </si>
  <si>
    <r>
      <rPr>
        <sz val="10"/>
        <rFont val="宋体"/>
        <charset val="134"/>
      </rPr>
      <t>75、长白镇卫生院</t>
    </r>
    <r>
      <rPr>
        <sz val="10"/>
        <rFont val="Times New Roman"/>
        <charset val="134"/>
      </rPr>
      <t>CT</t>
    </r>
    <r>
      <rPr>
        <sz val="10"/>
        <rFont val="宋体"/>
        <charset val="134"/>
      </rPr>
      <t>机采购</t>
    </r>
  </si>
  <si>
    <t>二、转移支付项目</t>
  </si>
  <si>
    <r>
      <rPr>
        <sz val="10"/>
        <rFont val="Times New Roman"/>
        <charset val="134"/>
      </rPr>
      <t>1</t>
    </r>
    <r>
      <rPr>
        <sz val="10"/>
        <rFont val="宋体"/>
        <charset val="134"/>
      </rPr>
      <t>、</t>
    </r>
    <r>
      <rPr>
        <sz val="10"/>
        <rFont val="Times New Roman"/>
        <charset val="134"/>
      </rPr>
      <t>2025</t>
    </r>
    <r>
      <rPr>
        <sz val="10"/>
        <rFont val="宋体"/>
        <charset val="134"/>
      </rPr>
      <t>年医疗服务与保障能力提升补助资金（农村卫生人才补助）</t>
    </r>
  </si>
  <si>
    <t>乡镇卫生院及县人民医院结核病防治所疾控中心等</t>
  </si>
  <si>
    <r>
      <rPr>
        <sz val="10"/>
        <rFont val="Times New Roman"/>
        <charset val="134"/>
      </rPr>
      <t>2</t>
    </r>
    <r>
      <rPr>
        <sz val="10"/>
        <rFont val="宋体"/>
        <charset val="134"/>
      </rPr>
      <t>、</t>
    </r>
    <r>
      <rPr>
        <sz val="10"/>
        <rFont val="Times New Roman"/>
        <charset val="134"/>
      </rPr>
      <t>2025</t>
    </r>
    <r>
      <rPr>
        <sz val="10"/>
        <rFont val="宋体"/>
        <charset val="134"/>
      </rPr>
      <t>年省级基本公共卫生（基本公共卫生项目）服务补助</t>
    </r>
  </si>
  <si>
    <r>
      <rPr>
        <sz val="10"/>
        <rFont val="Times New Roman"/>
        <charset val="134"/>
      </rPr>
      <t>3</t>
    </r>
    <r>
      <rPr>
        <sz val="10"/>
        <rFont val="宋体"/>
        <charset val="134"/>
      </rPr>
      <t>、</t>
    </r>
    <r>
      <rPr>
        <sz val="10"/>
        <rFont val="Times New Roman"/>
        <charset val="134"/>
      </rPr>
      <t>2025</t>
    </r>
    <r>
      <rPr>
        <sz val="10"/>
        <rFont val="宋体"/>
        <charset val="134"/>
      </rPr>
      <t>年中央医疗服务与保障能力提升补助资金（医疗保障服务能力建设部分）</t>
    </r>
  </si>
  <si>
    <t>卫生健康和医疗保障局及医疗保险经办中心</t>
  </si>
  <si>
    <r>
      <rPr>
        <sz val="10"/>
        <rFont val="Times New Roman"/>
        <charset val="134"/>
      </rPr>
      <t>4</t>
    </r>
    <r>
      <rPr>
        <sz val="10"/>
        <rFont val="宋体"/>
        <charset val="134"/>
      </rPr>
      <t>、</t>
    </r>
    <r>
      <rPr>
        <sz val="10"/>
        <rFont val="Times New Roman"/>
        <charset val="134"/>
      </rPr>
      <t>2025</t>
    </r>
    <r>
      <rPr>
        <sz val="10"/>
        <rFont val="宋体"/>
        <charset val="134"/>
      </rPr>
      <t>年医疗服务与保障能力提升（医疗卫生机构能力建设）补助</t>
    </r>
  </si>
  <si>
    <r>
      <rPr>
        <sz val="10"/>
        <rFont val="宋体"/>
        <charset val="134"/>
      </rPr>
      <t>5、</t>
    </r>
    <r>
      <rPr>
        <sz val="10"/>
        <rFont val="Times New Roman"/>
        <charset val="134"/>
      </rPr>
      <t>2025</t>
    </r>
    <r>
      <rPr>
        <sz val="10"/>
        <rFont val="宋体"/>
        <charset val="134"/>
      </rPr>
      <t>年医疗服务与保障能力提升（卫生健康人才培养）补助</t>
    </r>
  </si>
  <si>
    <r>
      <rPr>
        <sz val="10"/>
        <rFont val="Times New Roman"/>
        <charset val="134"/>
      </rPr>
      <t>6</t>
    </r>
    <r>
      <rPr>
        <sz val="10"/>
        <rFont val="宋体"/>
        <charset val="134"/>
      </rPr>
      <t>、</t>
    </r>
    <r>
      <rPr>
        <sz val="10"/>
        <rFont val="Times New Roman"/>
        <charset val="134"/>
      </rPr>
      <t>2025</t>
    </r>
    <r>
      <rPr>
        <sz val="10"/>
        <rFont val="宋体"/>
        <charset val="134"/>
      </rPr>
      <t>年医疗服务与保障能力提升（公立医院综合改革）补助</t>
    </r>
  </si>
  <si>
    <r>
      <rPr>
        <sz val="10"/>
        <rFont val="宋体"/>
        <charset val="134"/>
      </rPr>
      <t>7、</t>
    </r>
    <r>
      <rPr>
        <sz val="10"/>
        <rFont val="Times New Roman"/>
        <charset val="134"/>
      </rPr>
      <t>2025</t>
    </r>
    <r>
      <rPr>
        <sz val="10"/>
        <rFont val="宋体"/>
        <charset val="134"/>
      </rPr>
      <t>年基本公共卫生服务补助</t>
    </r>
  </si>
  <si>
    <r>
      <rPr>
        <sz val="10"/>
        <rFont val="宋体"/>
        <charset val="134"/>
      </rPr>
      <t>8、</t>
    </r>
    <r>
      <rPr>
        <sz val="10"/>
        <rFont val="Times New Roman"/>
        <charset val="134"/>
      </rPr>
      <t>2025</t>
    </r>
    <r>
      <rPr>
        <sz val="10"/>
        <rFont val="宋体"/>
        <charset val="134"/>
      </rPr>
      <t>年基本药物制度补助</t>
    </r>
  </si>
  <si>
    <r>
      <rPr>
        <sz val="10"/>
        <rFont val="宋体"/>
        <charset val="134"/>
      </rPr>
      <t>9、</t>
    </r>
    <r>
      <rPr>
        <sz val="10"/>
        <rFont val="Times New Roman"/>
        <charset val="134"/>
      </rPr>
      <t>2025</t>
    </r>
    <r>
      <rPr>
        <sz val="10"/>
        <rFont val="宋体"/>
        <charset val="134"/>
      </rPr>
      <t>年计划生育转移支付资金</t>
    </r>
  </si>
  <si>
    <r>
      <rPr>
        <sz val="10"/>
        <rFont val="宋体"/>
        <charset val="134"/>
      </rPr>
      <t>10、</t>
    </r>
    <r>
      <rPr>
        <sz val="10"/>
        <rFont val="Times New Roman"/>
        <charset val="134"/>
      </rPr>
      <t>2025</t>
    </r>
    <r>
      <rPr>
        <sz val="10"/>
        <rFont val="宋体"/>
        <charset val="134"/>
      </rPr>
      <t>年重大公共卫生服务补助</t>
    </r>
  </si>
  <si>
    <t>疾病预防控制中心及结核病防防治所</t>
  </si>
  <si>
    <t>三、上年结转项目</t>
  </si>
  <si>
    <r>
      <rPr>
        <sz val="11"/>
        <rFont val="Times New Roman"/>
        <charset val="134"/>
      </rPr>
      <t>1</t>
    </r>
    <r>
      <rPr>
        <sz val="11"/>
        <rFont val="宋体"/>
        <charset val="134"/>
      </rPr>
      <t>、</t>
    </r>
    <r>
      <rPr>
        <sz val="11"/>
        <rFont val="Times New Roman"/>
        <charset val="134"/>
      </rPr>
      <t>2024</t>
    </r>
    <r>
      <rPr>
        <sz val="11"/>
        <rFont val="SimSun"/>
        <charset val="134"/>
      </rPr>
      <t>年医疗服务与保障能力提升（医疗卫生机构能力建设）补助</t>
    </r>
  </si>
  <si>
    <r>
      <rPr>
        <sz val="11"/>
        <rFont val="Times New Roman"/>
        <charset val="134"/>
      </rPr>
      <t>2</t>
    </r>
    <r>
      <rPr>
        <sz val="11"/>
        <rFont val="宋体"/>
        <charset val="134"/>
      </rPr>
      <t>、</t>
    </r>
    <r>
      <rPr>
        <sz val="11"/>
        <rFont val="Times New Roman"/>
        <charset val="134"/>
      </rPr>
      <t>2023</t>
    </r>
    <r>
      <rPr>
        <sz val="11"/>
        <rFont val="SimSun"/>
        <charset val="134"/>
      </rPr>
      <t>年医疗服务与保障能力提升补助</t>
    </r>
  </si>
  <si>
    <r>
      <rPr>
        <sz val="11"/>
        <rFont val="Times New Roman"/>
        <charset val="134"/>
      </rPr>
      <t>3</t>
    </r>
    <r>
      <rPr>
        <sz val="11"/>
        <rFont val="宋体"/>
        <charset val="134"/>
      </rPr>
      <t>、</t>
    </r>
    <r>
      <rPr>
        <sz val="11"/>
        <rFont val="Times New Roman"/>
        <charset val="134"/>
      </rPr>
      <t>2024</t>
    </r>
    <r>
      <rPr>
        <sz val="11"/>
        <rFont val="SimSun"/>
        <charset val="134"/>
      </rPr>
      <t>年基本公共卫生服务补助资金</t>
    </r>
  </si>
  <si>
    <r>
      <rPr>
        <sz val="11"/>
        <rFont val="Times New Roman"/>
        <charset val="134"/>
      </rPr>
      <t>4</t>
    </r>
    <r>
      <rPr>
        <sz val="11"/>
        <rFont val="宋体"/>
        <charset val="134"/>
      </rPr>
      <t>、</t>
    </r>
    <r>
      <rPr>
        <sz val="11"/>
        <rFont val="Times New Roman"/>
        <charset val="134"/>
      </rPr>
      <t>2024</t>
    </r>
    <r>
      <rPr>
        <sz val="11"/>
        <rFont val="SimSun"/>
        <charset val="134"/>
      </rPr>
      <t>年基本公共卫生服务补助</t>
    </r>
  </si>
  <si>
    <r>
      <rPr>
        <sz val="11"/>
        <rFont val="Times New Roman"/>
        <charset val="134"/>
      </rPr>
      <t>5</t>
    </r>
    <r>
      <rPr>
        <sz val="11"/>
        <rFont val="宋体"/>
        <charset val="134"/>
      </rPr>
      <t>、</t>
    </r>
    <r>
      <rPr>
        <sz val="11"/>
        <rFont val="Times New Roman"/>
        <charset val="134"/>
      </rPr>
      <t>2024</t>
    </r>
    <r>
      <rPr>
        <sz val="11"/>
        <rFont val="SimSun"/>
        <charset val="134"/>
      </rPr>
      <t>年基本公共卫生服务补助</t>
    </r>
  </si>
  <si>
    <r>
      <rPr>
        <sz val="11"/>
        <rFont val="Times New Roman"/>
        <charset val="134"/>
      </rPr>
      <t>6</t>
    </r>
    <r>
      <rPr>
        <sz val="11"/>
        <rFont val="宋体"/>
        <charset val="134"/>
      </rPr>
      <t>、</t>
    </r>
    <r>
      <rPr>
        <sz val="11"/>
        <rFont val="Times New Roman"/>
        <charset val="134"/>
      </rPr>
      <t>2024</t>
    </r>
    <r>
      <rPr>
        <sz val="11"/>
        <rFont val="SimSun"/>
        <charset val="134"/>
      </rPr>
      <t>年重大传染病防控经费</t>
    </r>
  </si>
  <si>
    <r>
      <rPr>
        <sz val="11"/>
        <rFont val="Times New Roman"/>
        <charset val="134"/>
      </rPr>
      <t>7</t>
    </r>
    <r>
      <rPr>
        <sz val="11"/>
        <rFont val="宋体"/>
        <charset val="134"/>
      </rPr>
      <t>、</t>
    </r>
    <r>
      <rPr>
        <sz val="11"/>
        <rFont val="Times New Roman"/>
        <charset val="134"/>
      </rPr>
      <t>2024</t>
    </r>
    <r>
      <rPr>
        <sz val="11"/>
        <rFont val="SimSun"/>
        <charset val="134"/>
      </rPr>
      <t>年其他公共卫生服务补助</t>
    </r>
  </si>
  <si>
    <r>
      <rPr>
        <sz val="11"/>
        <rFont val="Times New Roman"/>
        <charset val="134"/>
      </rPr>
      <t>8</t>
    </r>
    <r>
      <rPr>
        <sz val="11"/>
        <rFont val="宋体"/>
        <charset val="134"/>
      </rPr>
      <t>、</t>
    </r>
    <r>
      <rPr>
        <sz val="11"/>
        <rFont val="Times New Roman"/>
        <charset val="134"/>
      </rPr>
      <t>2022</t>
    </r>
    <r>
      <rPr>
        <sz val="11"/>
        <rFont val="SimSun"/>
        <charset val="134"/>
      </rPr>
      <t>年省级疫情防控补助结算资金、</t>
    </r>
    <r>
      <rPr>
        <sz val="11"/>
        <rFont val="Times New Roman"/>
        <charset val="134"/>
      </rPr>
      <t>“</t>
    </r>
    <r>
      <rPr>
        <sz val="11"/>
        <rFont val="SimSun"/>
        <charset val="134"/>
      </rPr>
      <t>乙类甲管</t>
    </r>
    <r>
      <rPr>
        <sz val="11"/>
        <rFont val="Times New Roman"/>
        <charset val="134"/>
      </rPr>
      <t>”</t>
    </r>
    <r>
      <rPr>
        <sz val="11"/>
        <rFont val="SimSun"/>
        <charset val="134"/>
      </rPr>
      <t>过渡期医务人员临时性工作补助中央预拨资金和省级结算资金</t>
    </r>
  </si>
  <si>
    <r>
      <rPr>
        <sz val="11"/>
        <rFont val="Times New Roman"/>
        <charset val="134"/>
      </rPr>
      <t>9</t>
    </r>
    <r>
      <rPr>
        <sz val="11"/>
        <rFont val="宋体"/>
        <charset val="134"/>
      </rPr>
      <t>、</t>
    </r>
    <r>
      <rPr>
        <sz val="11"/>
        <rFont val="Times New Roman"/>
        <charset val="134"/>
      </rPr>
      <t>2022</t>
    </r>
    <r>
      <rPr>
        <sz val="11"/>
        <rFont val="SimSun"/>
        <charset val="134"/>
      </rPr>
      <t>年省级疫情防控补助结算资金、</t>
    </r>
    <r>
      <rPr>
        <sz val="11"/>
        <rFont val="Times New Roman"/>
        <charset val="134"/>
      </rPr>
      <t>“</t>
    </r>
    <r>
      <rPr>
        <sz val="11"/>
        <rFont val="SimSun"/>
        <charset val="134"/>
      </rPr>
      <t>乙类甲管</t>
    </r>
    <r>
      <rPr>
        <sz val="11"/>
        <rFont val="Times New Roman"/>
        <charset val="134"/>
      </rPr>
      <t>”</t>
    </r>
    <r>
      <rPr>
        <sz val="11"/>
        <rFont val="SimSun"/>
        <charset val="134"/>
      </rPr>
      <t>过渡期医务人员临时性工作补助中央预拨资金和省级结算资金</t>
    </r>
  </si>
  <si>
    <r>
      <rPr>
        <sz val="11"/>
        <rFont val="Times New Roman"/>
        <charset val="134"/>
      </rPr>
      <t>10</t>
    </r>
    <r>
      <rPr>
        <sz val="11"/>
        <rFont val="宋体"/>
        <charset val="134"/>
      </rPr>
      <t>、</t>
    </r>
    <r>
      <rPr>
        <sz val="11"/>
        <rFont val="Times New Roman"/>
        <charset val="134"/>
      </rPr>
      <t>2024</t>
    </r>
    <r>
      <rPr>
        <sz val="11"/>
        <rFont val="SimSun"/>
        <charset val="134"/>
      </rPr>
      <t>年边境地区转移支付预算（特殊因素补助部分）</t>
    </r>
  </si>
  <si>
    <r>
      <rPr>
        <sz val="11"/>
        <rFont val="Times New Roman"/>
        <charset val="134"/>
      </rPr>
      <t>11</t>
    </r>
    <r>
      <rPr>
        <sz val="11"/>
        <rFont val="宋体"/>
        <charset val="134"/>
      </rPr>
      <t>、</t>
    </r>
    <r>
      <rPr>
        <sz val="11"/>
        <rFont val="Times New Roman"/>
        <charset val="134"/>
      </rPr>
      <t>2024</t>
    </r>
    <r>
      <rPr>
        <sz val="11"/>
        <rFont val="SimSun"/>
        <charset val="134"/>
      </rPr>
      <t>年边境地区转移支付预算（特殊因素补助部分）</t>
    </r>
  </si>
  <si>
    <r>
      <rPr>
        <sz val="11"/>
        <rFont val="Times New Roman"/>
        <charset val="134"/>
      </rPr>
      <t>12</t>
    </r>
    <r>
      <rPr>
        <sz val="11"/>
        <rFont val="宋体"/>
        <charset val="134"/>
      </rPr>
      <t>、</t>
    </r>
    <r>
      <rPr>
        <sz val="11"/>
        <rFont val="Times New Roman"/>
        <charset val="134"/>
      </rPr>
      <t>2024</t>
    </r>
    <r>
      <rPr>
        <sz val="11"/>
        <rFont val="SimSun"/>
        <charset val="134"/>
      </rPr>
      <t>年医疗服务与保障</t>
    </r>
    <r>
      <rPr>
        <sz val="11"/>
        <rFont val="Times New Roman"/>
        <charset val="134"/>
      </rPr>
      <t xml:space="preserve"> </t>
    </r>
    <r>
      <rPr>
        <sz val="11"/>
        <rFont val="SimSun"/>
        <charset val="134"/>
      </rPr>
      <t>能力提升（卫生健康人才培养）</t>
    </r>
    <r>
      <rPr>
        <sz val="11"/>
        <rFont val="Times New Roman"/>
        <charset val="134"/>
      </rPr>
      <t xml:space="preserve"> </t>
    </r>
    <r>
      <rPr>
        <sz val="11"/>
        <rFont val="SimSun"/>
        <charset val="134"/>
      </rPr>
      <t>补助资金</t>
    </r>
  </si>
  <si>
    <r>
      <rPr>
        <sz val="11"/>
        <rFont val="Times New Roman"/>
        <charset val="134"/>
      </rPr>
      <t>2024</t>
    </r>
    <r>
      <rPr>
        <sz val="11"/>
        <rFont val="SimSun"/>
        <charset val="134"/>
      </rPr>
      <t>年医疗服务与保障能力提升（卫生健康人才培养）补助</t>
    </r>
  </si>
  <si>
    <r>
      <rPr>
        <sz val="11"/>
        <rFont val="Times New Roman"/>
        <charset val="134"/>
      </rPr>
      <t>13</t>
    </r>
    <r>
      <rPr>
        <sz val="11"/>
        <rFont val="宋体"/>
        <charset val="134"/>
      </rPr>
      <t>、</t>
    </r>
    <r>
      <rPr>
        <sz val="11"/>
        <rFont val="Times New Roman"/>
        <charset val="134"/>
      </rPr>
      <t>2021</t>
    </r>
    <r>
      <rPr>
        <sz val="11"/>
        <rFont val="SimSun"/>
        <charset val="134"/>
      </rPr>
      <t>年</t>
    </r>
    <r>
      <rPr>
        <sz val="11"/>
        <rFont val="Times New Roman"/>
        <charset val="134"/>
      </rPr>
      <t>3</t>
    </r>
    <r>
      <rPr>
        <sz val="11"/>
        <rFont val="SimSun"/>
        <charset val="134"/>
      </rPr>
      <t>月至</t>
    </r>
    <r>
      <rPr>
        <sz val="11"/>
        <rFont val="Times New Roman"/>
        <charset val="134"/>
      </rPr>
      <t>2022</t>
    </r>
    <r>
      <rPr>
        <sz val="11"/>
        <rFont val="SimSun"/>
        <charset val="134"/>
      </rPr>
      <t>年</t>
    </r>
    <r>
      <rPr>
        <sz val="11"/>
        <rFont val="Times New Roman"/>
        <charset val="134"/>
      </rPr>
      <t>6</t>
    </r>
    <r>
      <rPr>
        <sz val="11"/>
        <rFont val="SimSun"/>
        <charset val="134"/>
      </rPr>
      <t>月一线医务人员临时性工作补助结算资金</t>
    </r>
  </si>
  <si>
    <r>
      <rPr>
        <sz val="11"/>
        <rFont val="Times New Roman"/>
        <charset val="134"/>
      </rPr>
      <t>14</t>
    </r>
    <r>
      <rPr>
        <sz val="11"/>
        <rFont val="宋体"/>
        <charset val="134"/>
      </rPr>
      <t>、</t>
    </r>
    <r>
      <rPr>
        <sz val="11"/>
        <rFont val="Times New Roman"/>
        <charset val="134"/>
      </rPr>
      <t>2023</t>
    </r>
    <r>
      <rPr>
        <sz val="11"/>
        <rFont val="SimSun"/>
        <charset val="134"/>
      </rPr>
      <t>年医疗服务与保障能力</t>
    </r>
    <r>
      <rPr>
        <sz val="11"/>
        <rFont val="Times New Roman"/>
        <charset val="134"/>
      </rPr>
      <t xml:space="preserve"> </t>
    </r>
    <r>
      <rPr>
        <sz val="11"/>
        <rFont val="SimSun"/>
        <charset val="134"/>
      </rPr>
      <t>提升补助资金</t>
    </r>
    <r>
      <rPr>
        <sz val="11"/>
        <rFont val="Times New Roman"/>
        <charset val="134"/>
      </rPr>
      <t>(</t>
    </r>
    <r>
      <rPr>
        <sz val="11"/>
        <rFont val="SimSun"/>
        <charset val="134"/>
      </rPr>
      <t>第二批）预算</t>
    </r>
  </si>
  <si>
    <r>
      <rPr>
        <sz val="11"/>
        <rFont val="Times New Roman"/>
        <charset val="134"/>
      </rPr>
      <t>15</t>
    </r>
    <r>
      <rPr>
        <sz val="11"/>
        <rFont val="宋体"/>
        <charset val="134"/>
      </rPr>
      <t>、</t>
    </r>
    <r>
      <rPr>
        <sz val="11"/>
        <rFont val="Times New Roman"/>
        <charset val="134"/>
      </rPr>
      <t>2024</t>
    </r>
    <r>
      <rPr>
        <sz val="11"/>
        <rFont val="SimSun"/>
        <charset val="134"/>
      </rPr>
      <t>年医疗服务与保障能力提升（医疗卫生机构能力建设、卫生健康人才培养）补助资金</t>
    </r>
  </si>
  <si>
    <r>
      <rPr>
        <sz val="11"/>
        <rFont val="Times New Roman"/>
        <charset val="134"/>
      </rPr>
      <t>16</t>
    </r>
    <r>
      <rPr>
        <sz val="11"/>
        <rFont val="宋体"/>
        <charset val="134"/>
      </rPr>
      <t>、</t>
    </r>
    <r>
      <rPr>
        <sz val="11"/>
        <rFont val="Times New Roman"/>
        <charset val="134"/>
      </rPr>
      <t>2023</t>
    </r>
    <r>
      <rPr>
        <sz val="11"/>
        <rFont val="SimSun"/>
        <charset val="134"/>
      </rPr>
      <t>年医疗服务与保障能力提升（医疗卫生机构能力建设、卫生健康人才培养）补助资金</t>
    </r>
  </si>
  <si>
    <r>
      <rPr>
        <sz val="11"/>
        <rFont val="Times New Roman"/>
        <charset val="134"/>
      </rPr>
      <t>17</t>
    </r>
    <r>
      <rPr>
        <sz val="11"/>
        <rFont val="宋体"/>
        <charset val="134"/>
      </rPr>
      <t>、</t>
    </r>
    <r>
      <rPr>
        <sz val="11"/>
        <rFont val="Times New Roman"/>
        <charset val="134"/>
      </rPr>
      <t>2024</t>
    </r>
    <r>
      <rPr>
        <sz val="11"/>
        <rFont val="SimSun"/>
        <charset val="134"/>
      </rPr>
      <t>年重大公共卫生服务补助资金</t>
    </r>
  </si>
  <si>
    <r>
      <rPr>
        <sz val="11"/>
        <rFont val="Times New Roman"/>
        <charset val="134"/>
      </rPr>
      <t>18</t>
    </r>
    <r>
      <rPr>
        <sz val="11"/>
        <rFont val="宋体"/>
        <charset val="134"/>
      </rPr>
      <t>、</t>
    </r>
    <r>
      <rPr>
        <sz val="11"/>
        <rFont val="Times New Roman"/>
        <charset val="134"/>
      </rPr>
      <t>2024</t>
    </r>
    <r>
      <rPr>
        <sz val="11"/>
        <rFont val="SimSun"/>
        <charset val="134"/>
      </rPr>
      <t>年重大公共卫生服务补助资金</t>
    </r>
  </si>
  <si>
    <r>
      <rPr>
        <sz val="11"/>
        <rFont val="Times New Roman"/>
        <charset val="134"/>
      </rPr>
      <t>19</t>
    </r>
    <r>
      <rPr>
        <sz val="11"/>
        <rFont val="宋体"/>
        <charset val="134"/>
      </rPr>
      <t>、</t>
    </r>
    <r>
      <rPr>
        <sz val="11"/>
        <rFont val="Times New Roman"/>
        <charset val="134"/>
      </rPr>
      <t>2024</t>
    </r>
    <r>
      <rPr>
        <sz val="11"/>
        <rFont val="SimSun"/>
        <charset val="134"/>
      </rPr>
      <t>年重大传染病防控经费</t>
    </r>
  </si>
  <si>
    <r>
      <rPr>
        <sz val="11"/>
        <rFont val="Times New Roman"/>
        <charset val="134"/>
      </rPr>
      <t>20</t>
    </r>
    <r>
      <rPr>
        <sz val="11"/>
        <rFont val="宋体"/>
        <charset val="134"/>
      </rPr>
      <t>、</t>
    </r>
    <r>
      <rPr>
        <sz val="11"/>
        <rFont val="Times New Roman"/>
        <charset val="134"/>
      </rPr>
      <t>2024</t>
    </r>
    <r>
      <rPr>
        <sz val="11"/>
        <rFont val="SimSun"/>
        <charset val="134"/>
      </rPr>
      <t>年重大传染病防控经费</t>
    </r>
  </si>
  <si>
    <r>
      <rPr>
        <sz val="11"/>
        <rFont val="Times New Roman"/>
        <charset val="134"/>
      </rPr>
      <t>21</t>
    </r>
    <r>
      <rPr>
        <sz val="11"/>
        <rFont val="宋体"/>
        <charset val="134"/>
      </rPr>
      <t>、</t>
    </r>
    <r>
      <rPr>
        <sz val="11"/>
        <rFont val="Times New Roman"/>
        <charset val="134"/>
      </rPr>
      <t>2024</t>
    </r>
    <r>
      <rPr>
        <sz val="11"/>
        <rFont val="SimSun"/>
        <charset val="134"/>
      </rPr>
      <t>年重大公共卫生服务补助资金</t>
    </r>
  </si>
  <si>
    <r>
      <rPr>
        <sz val="11"/>
        <rFont val="Times New Roman"/>
        <charset val="134"/>
      </rPr>
      <t>22</t>
    </r>
    <r>
      <rPr>
        <sz val="11"/>
        <rFont val="宋体"/>
        <charset val="134"/>
      </rPr>
      <t>、</t>
    </r>
    <r>
      <rPr>
        <sz val="11"/>
        <rFont val="Times New Roman"/>
        <charset val="134"/>
      </rPr>
      <t>2023</t>
    </r>
    <r>
      <rPr>
        <sz val="11"/>
        <rFont val="SimSun"/>
        <charset val="134"/>
      </rPr>
      <t>年重大传染病防控经费</t>
    </r>
  </si>
  <si>
    <r>
      <rPr>
        <sz val="11"/>
        <rFont val="Times New Roman"/>
        <charset val="134"/>
      </rPr>
      <t>23</t>
    </r>
    <r>
      <rPr>
        <sz val="11"/>
        <rFont val="宋体"/>
        <charset val="134"/>
      </rPr>
      <t>、</t>
    </r>
    <r>
      <rPr>
        <sz val="11"/>
        <rFont val="Times New Roman"/>
        <charset val="134"/>
      </rPr>
      <t>2024</t>
    </r>
    <r>
      <rPr>
        <sz val="11"/>
        <rFont val="SimSun"/>
        <charset val="134"/>
      </rPr>
      <t>年医疗服务与保障能力提升（中医药事业传承与发展部分）补助</t>
    </r>
  </si>
  <si>
    <r>
      <rPr>
        <sz val="11"/>
        <rFont val="Times New Roman"/>
        <charset val="134"/>
      </rPr>
      <t>24</t>
    </r>
    <r>
      <rPr>
        <sz val="11"/>
        <rFont val="宋体"/>
        <charset val="134"/>
      </rPr>
      <t>、</t>
    </r>
    <r>
      <rPr>
        <sz val="11"/>
        <rFont val="Times New Roman"/>
        <charset val="134"/>
      </rPr>
      <t>2024</t>
    </r>
    <r>
      <rPr>
        <sz val="11"/>
        <rFont val="SimSun"/>
        <charset val="134"/>
      </rPr>
      <t>年医疗服务与保障能力提升（中医药事业传承与发展部分）补助</t>
    </r>
  </si>
  <si>
    <r>
      <rPr>
        <sz val="11"/>
        <rFont val="Times New Roman"/>
        <charset val="134"/>
      </rPr>
      <t>25</t>
    </r>
    <r>
      <rPr>
        <sz val="11"/>
        <rFont val="宋体"/>
        <charset val="134"/>
      </rPr>
      <t>、</t>
    </r>
    <r>
      <rPr>
        <sz val="11"/>
        <rFont val="Times New Roman"/>
        <charset val="134"/>
      </rPr>
      <t>2024</t>
    </r>
    <r>
      <rPr>
        <sz val="11"/>
        <rFont val="SimSun"/>
        <charset val="134"/>
      </rPr>
      <t>年医疗服务与保障能力提升（中医药事业传承与发展部分）补助</t>
    </r>
  </si>
  <si>
    <r>
      <rPr>
        <sz val="11"/>
        <rFont val="Times New Roman"/>
        <charset val="134"/>
      </rPr>
      <t>26</t>
    </r>
    <r>
      <rPr>
        <sz val="11"/>
        <rFont val="宋体"/>
        <charset val="134"/>
      </rPr>
      <t>、</t>
    </r>
    <r>
      <rPr>
        <sz val="11"/>
        <rFont val="Times New Roman"/>
        <charset val="134"/>
      </rPr>
      <t>2024</t>
    </r>
    <r>
      <rPr>
        <sz val="11"/>
        <rFont val="SimSun"/>
        <charset val="134"/>
      </rPr>
      <t>年医疗服务与保障能力提升（中医药事业传承与发展部分）补助</t>
    </r>
  </si>
  <si>
    <r>
      <rPr>
        <sz val="11"/>
        <rFont val="Times New Roman"/>
        <charset val="134"/>
      </rPr>
      <t>27</t>
    </r>
    <r>
      <rPr>
        <sz val="11"/>
        <rFont val="宋体"/>
        <charset val="134"/>
      </rPr>
      <t>、</t>
    </r>
    <r>
      <rPr>
        <sz val="11"/>
        <rFont val="Times New Roman"/>
        <charset val="134"/>
      </rPr>
      <t>2024</t>
    </r>
    <r>
      <rPr>
        <sz val="11"/>
        <rFont val="SimSun"/>
        <charset val="134"/>
      </rPr>
      <t>年医疗服务与保障能力提升（中医药事业传承与发展部分）补助</t>
    </r>
  </si>
  <si>
    <r>
      <rPr>
        <sz val="11"/>
        <rFont val="Times New Roman"/>
        <charset val="134"/>
      </rPr>
      <t>28</t>
    </r>
    <r>
      <rPr>
        <sz val="11"/>
        <rFont val="宋体"/>
        <charset val="134"/>
      </rPr>
      <t>、</t>
    </r>
    <r>
      <rPr>
        <sz val="11"/>
        <rFont val="Times New Roman"/>
        <charset val="134"/>
      </rPr>
      <t>2024</t>
    </r>
    <r>
      <rPr>
        <sz val="11"/>
        <rFont val="SimSun"/>
        <charset val="134"/>
      </rPr>
      <t>年医疗服务与保障能力提升（医疗卫生机构能力建设）补助资金（第三批）</t>
    </r>
  </si>
  <si>
    <t>注：按照2022年政府常务会审议通过的项目预算填列。</t>
  </si>
  <si>
    <t>含：2022年预算项目、稳调基金和财政结转，以及系统中结转的指标。</t>
  </si>
  <si>
    <t>项目支出绩效目标表</t>
  </si>
  <si>
    <t>2025年基本公共卫生服务补助资金</t>
  </si>
  <si>
    <t>项目级次</t>
  </si>
  <si>
    <t>项目资金
(万元）</t>
  </si>
  <si>
    <t>年度资金总额</t>
  </si>
  <si>
    <t>其中：财政拨款</t>
  </si>
  <si>
    <t xml:space="preserve">      其他资金</t>
  </si>
  <si>
    <t>年度绩效目标</t>
  </si>
  <si>
    <t>按照基本公共卫生服务具体项目和指标要求，全县8个乡镇实行基本公共卫生均等化服务，实现了全县覆盖。受益主体为域内居住半年以上常住人口，为其做好建立居民健康档案、健康教育、预防接种、o-6岁儿童健康管理、孕产妇健康管理、老年人健康管理、慢性病9高血压和∏型糖尿病）患者健康管理、严重精神障碍患者管理、肺结核患者健康管理、中医药健康管理、传染病及突发公共卫生事件报告处理、卫生计生监督协管等12类服务。"</t>
  </si>
  <si>
    <t>绩效指标</t>
  </si>
  <si>
    <t>一级指标</t>
  </si>
  <si>
    <t>二级指标</t>
  </si>
  <si>
    <t>三级指标</t>
  </si>
  <si>
    <t>指标值</t>
  </si>
  <si>
    <t>产出指标</t>
  </si>
  <si>
    <t>数量指标</t>
  </si>
  <si>
    <t>基本公共卫生项目数</t>
  </si>
  <si>
    <t>12项</t>
  </si>
  <si>
    <t>质量指标</t>
  </si>
  <si>
    <t>全县基本公共卫生服务覆盖率</t>
  </si>
  <si>
    <t>成本指标</t>
  </si>
  <si>
    <t>人均基本公共卫生项目补助标准</t>
  </si>
  <si>
    <t>85元</t>
  </si>
  <si>
    <t>时效指标</t>
  </si>
  <si>
    <t>拨付基本公共卫生服务补助
资金的及时率</t>
  </si>
  <si>
    <t>效果指标</t>
  </si>
  <si>
    <t>社会效益指标</t>
  </si>
  <si>
    <t>对群众基本公共卫生服务能力</t>
  </si>
  <si>
    <t>逐步提升</t>
  </si>
  <si>
    <t>满意度指标</t>
  </si>
  <si>
    <t>受益群众的满意度</t>
  </si>
  <si>
    <r>
      <rPr>
        <sz val="11"/>
        <color theme="1"/>
        <rFont val="SimSun"/>
        <charset val="134"/>
      </rPr>
      <t>≧</t>
    </r>
    <r>
      <rPr>
        <sz val="11"/>
        <color theme="1"/>
        <rFont val="宋体"/>
        <charset val="134"/>
        <scheme val="minor"/>
      </rPr>
      <t>95%</t>
    </r>
  </si>
  <si>
    <t>注：只填列一级项目支出绩效目标。</t>
  </si>
  <si>
    <t>计划生育奖扶特扶资金</t>
  </si>
  <si>
    <t>2025年2月末计划生育两项制度家庭资格确认率达到100%；2025年末两项制度发放率达到100%，有效缓解农村计划生育家庭在生产生活和养老方面的特殊困难，有利于促进人口老龄化问题的解决和农村社会保障制度的逐步建立完善。</t>
  </si>
  <si>
    <t>2025年计划生育家庭奖励扶助人数</t>
  </si>
  <si>
    <r>
      <rPr>
        <sz val="12"/>
        <color rgb="FF000000"/>
        <rFont val="华文细黑"/>
        <charset val="134"/>
      </rPr>
      <t>≧3501</t>
    </r>
    <r>
      <rPr>
        <sz val="12"/>
        <rFont val="华文细黑"/>
        <charset val="134"/>
      </rPr>
      <t>人</t>
    </r>
  </si>
  <si>
    <t>2025年手术并发症人数</t>
  </si>
  <si>
    <t>≧3人</t>
  </si>
  <si>
    <t>2025年特殊家庭失独家庭人数</t>
  </si>
  <si>
    <t>≤210人</t>
  </si>
  <si>
    <t>2025年特殊家庭伤残家庭人数</t>
  </si>
  <si>
    <t>≧94人</t>
  </si>
  <si>
    <t>2025年计划生育家庭奖励扶助人数资格确认率</t>
  </si>
  <si>
    <t>2025年手术并发症人数资格确认率</t>
  </si>
  <si>
    <t>2025年特殊家庭失独家庭人数资格确认率</t>
  </si>
  <si>
    <t>2025年特殊家庭伤残家庭人数资格确认率</t>
  </si>
  <si>
    <t>2025年计划生育家庭奖励扶助资金每人发放金额</t>
  </si>
  <si>
    <t>≧960元</t>
  </si>
  <si>
    <t>2025年手术并发症每人发放金额</t>
  </si>
  <si>
    <t>≧3120元</t>
  </si>
  <si>
    <t>2025年特殊家庭失独家庭每人发放金额</t>
  </si>
  <si>
    <t>≧8400元</t>
  </si>
  <si>
    <t>2025年特殊家庭伤残家庭每人发放金额</t>
  </si>
  <si>
    <t>≧6480元</t>
  </si>
  <si>
    <t>2025年计划生育家庭奖励扶助人员资金发放及时率</t>
  </si>
  <si>
    <t>2025年手术并发症人员资金发放及时率</t>
  </si>
  <si>
    <t>2025年特殊家庭失独家庭人员资金发放及时率</t>
  </si>
  <si>
    <t>2025年特殊家庭伤残家庭人员资金发放及时率</t>
  </si>
  <si>
    <t>计划生育家庭奖扶特扶及手术并发症家庭覆盖率</t>
  </si>
  <si>
    <t>计划生育家庭奖扶特扶及手术并发症家庭满意度</t>
  </si>
  <si>
    <t>计划生育独生子女奖励费</t>
  </si>
  <si>
    <t>逐步完善计划生育家庭利益导向机制，让符合条件城镇职工都享受吉林省城镇独生子女父母退休一次性奖励。资格确认率100%，资金发放及时率100%。</t>
  </si>
  <si>
    <t>城镇职工独生子女父母退休确认人数</t>
  </si>
  <si>
    <r>
      <rPr>
        <sz val="15"/>
        <color rgb="FF000000"/>
        <rFont val="SimSun"/>
        <charset val="134"/>
      </rPr>
      <t>≧400</t>
    </r>
    <r>
      <rPr>
        <sz val="15"/>
        <color rgb="FF000000"/>
        <rFont val="华文细黑"/>
        <charset val="134"/>
      </rPr>
      <t>人</t>
    </r>
  </si>
  <si>
    <t>城镇职工独生子女奖励费资格确认率</t>
  </si>
  <si>
    <t>城镇职工独生子女父母奖励发放金额</t>
  </si>
  <si>
    <t>2000元/人</t>
  </si>
  <si>
    <t>城镇职工独生子女奖励费发放及时率</t>
  </si>
  <si>
    <t>保障计划生育人群得到生育关怀覆盖率</t>
  </si>
  <si>
    <t>城镇职工独生子女父母满意度</t>
  </si>
  <si>
    <t>≧95%</t>
  </si>
  <si>
    <t>计划生育失独人员春节、中秋节走访慰问</t>
  </si>
  <si>
    <t>定期在传统节日，为失独家庭每人送去500元慰问金，让每个失独家庭都能感觉到政府的温暖。达到资格确认率100%，发放及时率达到100%，失独家庭人员满意度达到95%以上。</t>
  </si>
  <si>
    <t>每年走访次数</t>
  </si>
  <si>
    <t>2次</t>
  </si>
  <si>
    <t>失独家庭走访慰问及临时走访人数</t>
  </si>
  <si>
    <t>≧404人</t>
  </si>
  <si>
    <t>失独家庭走访慰问及临时走访特殊家庭资格确认率</t>
  </si>
  <si>
    <t>失独家庭每人每次走访慰问金发放金额</t>
  </si>
  <si>
    <t>500元/人</t>
  </si>
  <si>
    <t>失独家庭走访慰问及临时走访特殊家庭慰问金发放及时率</t>
  </si>
  <si>
    <t>保障全县失独家庭得到党和政府慰问关怀覆盖率</t>
  </si>
  <si>
    <t>独家庭走访慰问及临时走访特殊家庭人员满意度</t>
  </si>
  <si>
    <t>失独家庭体检费</t>
  </si>
  <si>
    <t>全面做好开展特殊家庭社会关怀工作，切实维护计划生育家庭的合法权益，让失独家庭充分得到政府关爱，促进社会和谐稳定，保障全县失独家庭人员体检覆盖率达到100%，健康档案建档率达到100%，失独家庭满意度达到95%以上。</t>
  </si>
  <si>
    <t>失独家庭体检人数</t>
  </si>
  <si>
    <t>≦210人</t>
  </si>
  <si>
    <t>失独家庭体检报告反馈率</t>
  </si>
  <si>
    <r>
      <rPr>
        <sz val="12"/>
        <color rgb="FF000000"/>
        <rFont val="SimSun"/>
        <charset val="134"/>
      </rPr>
      <t>≦</t>
    </r>
    <r>
      <rPr>
        <sz val="12"/>
        <color rgb="FF000000"/>
        <rFont val="华文细黑"/>
        <charset val="134"/>
      </rPr>
      <t>10万元</t>
    </r>
  </si>
  <si>
    <t>失独家庭体检及时率</t>
  </si>
  <si>
    <t>给计划生育失独家庭提供健康关怀，并制定健康档案</t>
  </si>
  <si>
    <t>失独家庭体检人员满意度</t>
  </si>
  <si>
    <r>
      <rPr>
        <sz val="12"/>
        <color rgb="FF000000"/>
        <rFont val="SimSun"/>
        <charset val="134"/>
      </rPr>
      <t>≧</t>
    </r>
    <r>
      <rPr>
        <sz val="12"/>
        <color theme="1"/>
        <rFont val="宋体"/>
        <charset val="134"/>
        <scheme val="minor"/>
      </rPr>
      <t>98%</t>
    </r>
  </si>
  <si>
    <t>农村独生子女奖励费</t>
  </si>
  <si>
    <t>让农村不满18周岁的独生子女父母都享受到国家对计划生育家庭的奖励政策。保障发放及时率达到100%，覆盖率达到100%，群众满意度达到95%以上。</t>
  </si>
  <si>
    <t>农村独生子女奖励费符合人数</t>
  </si>
  <si>
    <t>≦1250</t>
  </si>
  <si>
    <t>农村独生子女奖励费确认率</t>
  </si>
  <si>
    <t>农村独生子女奖励费每人每月标准</t>
  </si>
  <si>
    <t>48元/人</t>
  </si>
  <si>
    <t>农村独生子女奖励费发放及时率</t>
  </si>
  <si>
    <t>保障农村独生子女父母奖励费发放到位覆盖率</t>
  </si>
  <si>
    <t>农村独生子女父母满意度</t>
  </si>
  <si>
    <r>
      <rPr>
        <sz val="10"/>
        <color theme="1"/>
        <rFont val="SimSun"/>
        <charset val="134"/>
      </rPr>
      <t>≧</t>
    </r>
    <r>
      <rPr>
        <sz val="10"/>
        <color theme="1"/>
        <rFont val="宋体"/>
        <charset val="134"/>
        <scheme val="minor"/>
      </rPr>
      <t>98%</t>
    </r>
  </si>
  <si>
    <t>农村妇女孕前及孕早期叶酸补助</t>
  </si>
  <si>
    <t>进一步加强和规范我县免费增补叶酸预防神经管缺陷项目工作，推进项目深入有序开展，预防和减少神经管缺陷的发生，提高出生人口素质。</t>
  </si>
  <si>
    <t>增补叶酸预防神经管缺陷项目任务人数</t>
  </si>
  <si>
    <t>≦106人</t>
  </si>
  <si>
    <t>目标人群增补叶酸知识知晓率</t>
  </si>
  <si>
    <t>叶酸服用率</t>
  </si>
  <si>
    <t>≧90%</t>
  </si>
  <si>
    <t>叶酸服用依从率</t>
  </si>
  <si>
    <r>
      <rPr>
        <sz val="10"/>
        <color rgb="FF000000"/>
        <rFont val="SimSun"/>
        <charset val="134"/>
      </rPr>
      <t>≧</t>
    </r>
    <r>
      <rPr>
        <sz val="10"/>
        <color rgb="FF000000"/>
        <rFont val="华文细黑"/>
        <charset val="134"/>
      </rPr>
      <t>80%%</t>
    </r>
  </si>
  <si>
    <t>叶酸县级补助金额</t>
  </si>
  <si>
    <r>
      <rPr>
        <sz val="10"/>
        <color rgb="FF000000"/>
        <rFont val="SimSun"/>
        <charset val="134"/>
      </rPr>
      <t>≦1000</t>
    </r>
    <r>
      <rPr>
        <sz val="10"/>
        <color rgb="FF000000"/>
        <rFont val="华文细黑"/>
        <charset val="134"/>
      </rPr>
      <t>元</t>
    </r>
  </si>
  <si>
    <t>农村妇女孕前及孕早期免费增补叶酸预防神经管缺陷工作开展覆盖率</t>
  </si>
  <si>
    <t>项目人群满意度</t>
  </si>
  <si>
    <r>
      <rPr>
        <sz val="10"/>
        <color theme="1"/>
        <rFont val="SimSun"/>
        <charset val="134"/>
      </rPr>
      <t>≧</t>
    </r>
    <r>
      <rPr>
        <sz val="10"/>
        <color theme="1"/>
        <rFont val="宋体"/>
        <charset val="134"/>
        <scheme val="minor"/>
      </rPr>
      <t>95%</t>
    </r>
  </si>
  <si>
    <t>爱国卫生活动经费</t>
  </si>
  <si>
    <t>购置春秋季鼠药，健康教育宣传栏每个季度更新宣传内容及印刷爱国卫生印制宣传品，城区统一灭鼠以改善城乡环境卫生面貌，提升全县人民健康水平。</t>
  </si>
  <si>
    <t>开展培训班次</t>
  </si>
  <si>
    <r>
      <rPr>
        <sz val="11"/>
        <color rgb="FF000000"/>
        <rFont val="华文细黑"/>
        <charset val="134"/>
      </rPr>
      <t>≧</t>
    </r>
    <r>
      <rPr>
        <sz val="11"/>
        <rFont val="华文细黑"/>
        <charset val="134"/>
      </rPr>
      <t>1次</t>
    </r>
  </si>
  <si>
    <t>宣传资料印刷册数</t>
  </si>
  <si>
    <t>≧500册</t>
  </si>
  <si>
    <t>药物购置次数</t>
  </si>
  <si>
    <t>10吨</t>
  </si>
  <si>
    <t>资金使用准确率</t>
  </si>
  <si>
    <t>开展爱国卫生活动经费</t>
  </si>
  <si>
    <t>15万元</t>
  </si>
  <si>
    <t>项目完成及时率</t>
  </si>
  <si>
    <t>居民健康水平</t>
  </si>
  <si>
    <t>≧98%</t>
  </si>
  <si>
    <t>居民满意度</t>
  </si>
  <si>
    <t>基层医疗机构收支差补助</t>
  </si>
  <si>
    <t>保障乡镇卫生院因为人口少、医疗收入低，工作无法正常开展的现状，提高卫生应急能力，确保群众实际需求得到满足。</t>
  </si>
  <si>
    <t>补助乡镇卫生院收支差个数</t>
  </si>
  <si>
    <t>11个</t>
  </si>
  <si>
    <t>补助乡镇卫生院收支差补助准确发放率</t>
  </si>
  <si>
    <t>补助总金额</t>
  </si>
  <si>
    <t>50万元</t>
  </si>
  <si>
    <t>补助乡镇卫生院收支差资金到位的及时率</t>
  </si>
  <si>
    <t>乡镇卫生院运转效率</t>
  </si>
  <si>
    <r>
      <rPr>
        <sz val="10"/>
        <color rgb="FF000000"/>
        <rFont val="SimSun"/>
        <charset val="134"/>
      </rPr>
      <t>≧</t>
    </r>
    <r>
      <rPr>
        <sz val="10"/>
        <color rgb="FF000000"/>
        <rFont val="华文细黑"/>
        <charset val="134"/>
      </rPr>
      <t>98%</t>
    </r>
  </si>
  <si>
    <t>乡镇卫生院的满意度</t>
  </si>
  <si>
    <t>村卫生室实施基本药物制度运行经费</t>
  </si>
  <si>
    <t>对全县77个村卫生室运转进行补助，保障村卫生室正常运行，提高村医工作积极性</t>
  </si>
  <si>
    <t>村卫生室补助个数</t>
  </si>
  <si>
    <t>67个</t>
  </si>
  <si>
    <t>项目资金使用的准确率</t>
  </si>
  <si>
    <t>村卫生室补助标准</t>
  </si>
  <si>
    <r>
      <rPr>
        <sz val="10"/>
        <color rgb="FF000000"/>
        <rFont val="SimSun"/>
        <charset val="134"/>
      </rPr>
      <t>≧1641</t>
    </r>
    <r>
      <rPr>
        <sz val="10"/>
        <color rgb="FF000000"/>
        <rFont val="华文细黑"/>
        <charset val="134"/>
      </rPr>
      <t>元</t>
    </r>
  </si>
  <si>
    <t>项目资金到位率</t>
  </si>
  <si>
    <t>基层医疗服务能力提升</t>
  </si>
  <si>
    <t>显著提升</t>
  </si>
  <si>
    <t>退休村医满意度</t>
  </si>
  <si>
    <t>村卫生室基本药物制度补助</t>
  </si>
  <si>
    <t>全县77个村卫生室运转补助资金得到保障。</t>
  </si>
  <si>
    <t>村卫生室个数</t>
  </si>
  <si>
    <t>村卫生室运转补助资金准确发放率</t>
  </si>
  <si>
    <t>每个村卫生室补助金额</t>
  </si>
  <si>
    <r>
      <rPr>
        <sz val="10"/>
        <color rgb="FF000000"/>
        <rFont val="SimSun"/>
        <charset val="134"/>
      </rPr>
      <t>≧</t>
    </r>
    <r>
      <rPr>
        <sz val="10"/>
        <color rgb="FF000000"/>
        <rFont val="华文细黑"/>
        <charset val="134"/>
      </rPr>
      <t>3134元</t>
    </r>
  </si>
  <si>
    <t>发放村卫生室运转补助资金的及时率</t>
  </si>
  <si>
    <t>村医的满意度</t>
  </si>
  <si>
    <t>乡镇卫生院医疗责任保险县级补助资金</t>
  </si>
  <si>
    <t>解决乡镇卫生院因为医疗收入低，无法缴纳医疗风险保险的实际困难。保障了医疗工作正常开展。</t>
  </si>
  <si>
    <t>补助乡镇卫生院个数</t>
  </si>
  <si>
    <t>每个乡镇卫生院医疗责任险补助标准</t>
  </si>
  <si>
    <r>
      <rPr>
        <sz val="10"/>
        <color rgb="FF000000"/>
        <rFont val="华文细黑"/>
        <charset val="134"/>
      </rPr>
      <t>＞</t>
    </r>
    <r>
      <rPr>
        <sz val="10"/>
        <color rgb="FF000000"/>
        <rFont val="SimSun"/>
        <charset val="134"/>
      </rPr>
      <t>2</t>
    </r>
    <r>
      <rPr>
        <sz val="10"/>
        <color rgb="FF000000"/>
        <rFont val="华文细黑"/>
        <charset val="134"/>
      </rPr>
      <t>000</t>
    </r>
  </si>
  <si>
    <t>社会效益</t>
  </si>
  <si>
    <r>
      <rPr>
        <sz val="10"/>
        <color rgb="FF000000"/>
        <rFont val="SimSun"/>
        <charset val="134"/>
      </rPr>
      <t>≧</t>
    </r>
    <r>
      <rPr>
        <sz val="10"/>
        <color rgb="FF000000"/>
        <rFont val="华文细黑"/>
        <charset val="134"/>
      </rPr>
      <t>95%</t>
    </r>
  </si>
  <si>
    <t>乡镇卫生院救护车辆保险</t>
  </si>
  <si>
    <t>对乡镇卫生院11辆救护车进行车辆保险，保障乡镇卫生院工作正常开展，减轻乡镇卫生院负担</t>
  </si>
  <si>
    <t>参加保险救护车辆台数</t>
  </si>
  <si>
    <t>补助资金使用的准确率</t>
  </si>
  <si>
    <t>每台救护车保险费补助标准</t>
  </si>
  <si>
    <t>2000元</t>
  </si>
  <si>
    <t>补助资金到位及时率</t>
  </si>
  <si>
    <t>乡镇卫生院能力提升</t>
  </si>
  <si>
    <t>有效提升</t>
  </si>
  <si>
    <t>乡镇卫生院满意度</t>
  </si>
  <si>
    <t>提高春医待遇补差</t>
  </si>
  <si>
    <t>补助村医人数</t>
  </si>
  <si>
    <t>≤72</t>
  </si>
  <si>
    <t>村医待遇补差资金发放准确率</t>
  </si>
  <si>
    <t>人均待遇补差成本</t>
  </si>
  <si>
    <t>≤33200</t>
  </si>
  <si>
    <t>完成村医待遇补助及时率</t>
  </si>
  <si>
    <t>疾控中心实验室危险废物处置费</t>
  </si>
  <si>
    <t>按照环保局《中华人民共和国固体废物污染防治法》第七十九条：产生危险废物的单位，应当按照国家有关规定和环境保护标准要求贮存、利用、处置危险废物，不得擅自倾倒、堆放。　      
第八十一条：收集、贮存危险废物，应当按照危险废物特性分类进行。禁止混合收集、贮存、运输、处置性质不相容而未经安全性处置的危险废物。</t>
  </si>
  <si>
    <t>实验室废液</t>
  </si>
  <si>
    <t>40公斤</t>
  </si>
  <si>
    <t>实验室废弃药品</t>
  </si>
  <si>
    <t>21.5公斤</t>
  </si>
  <si>
    <t>实验室废液回收率</t>
  </si>
  <si>
    <t>实验室废弃药品回收率</t>
  </si>
  <si>
    <t>运费</t>
  </si>
  <si>
    <t>4000元/次</t>
  </si>
  <si>
    <t>回收费用</t>
  </si>
  <si>
    <t>260元/公斤</t>
  </si>
  <si>
    <t>任务完成时间</t>
  </si>
  <si>
    <t>2023年1-12月</t>
  </si>
  <si>
    <t>回收及时率</t>
  </si>
  <si>
    <t>经济效益指标</t>
  </si>
  <si>
    <t>实验室人员健康得到保障</t>
  </si>
  <si>
    <t>大部分能得到有效保障</t>
  </si>
  <si>
    <t>实验室治理水平得到保障</t>
  </si>
  <si>
    <t>生态效益指标</t>
  </si>
  <si>
    <t>实验室环境得到保障</t>
  </si>
  <si>
    <t>全县生态环境得到保障</t>
  </si>
  <si>
    <t>大部分能得到有效监测</t>
  </si>
  <si>
    <t>可持续影响指标</t>
  </si>
  <si>
    <t>提高实验室人员健康水平</t>
  </si>
  <si>
    <t>大部分能有效提高核酸检测</t>
  </si>
  <si>
    <t>提高实验室治理水平</t>
  </si>
  <si>
    <t>实验室废液回收满意度</t>
  </si>
  <si>
    <t>大于等于95%</t>
  </si>
  <si>
    <t>实验室废弃药品回收满意度</t>
  </si>
  <si>
    <t>新冠疫情防控聘用人员经费</t>
  </si>
  <si>
    <t>全年通过聘用18人在新冠疫情防控工作中对重点人员和物品、环境进行采样，对境外人员进行转运工作，将采集的样本在实验室进行核酸检验，并出具检测报告，达到对新冠疫情进行实时检测，为新冠疫情防控提供及时准确的数据，从而制定合理有效的防控措施，保障全县人民的健康安全。</t>
  </si>
  <si>
    <t>聘用人数</t>
  </si>
  <si>
    <t>≤20人</t>
  </si>
  <si>
    <t xml:space="preserve"> 采样完成率</t>
  </si>
  <si>
    <t>聘用人员工资</t>
  </si>
  <si>
    <t>3200/每人/每月
（包括社保、医保）</t>
  </si>
  <si>
    <t>出具报告及时率</t>
  </si>
  <si>
    <t>重点人员健康得到保障</t>
  </si>
  <si>
    <t>保证重点人员健康情况</t>
  </si>
  <si>
    <t>保证境外人员健康情况</t>
  </si>
  <si>
    <t>保证重点产品情况</t>
  </si>
  <si>
    <t>保证重点环境情况</t>
  </si>
  <si>
    <t>提高重点人员核酸检查</t>
  </si>
  <si>
    <t>提高境外人员安全转运</t>
  </si>
  <si>
    <t>大部分能有效提高转运安全</t>
  </si>
  <si>
    <t>全覆盖重点人员核酸
检查满意度</t>
  </si>
  <si>
    <t>全覆盖境外人员安全
转运群众满意度</t>
  </si>
  <si>
    <t>业务经费</t>
  </si>
  <si>
    <t>通过国家政策号召取消疾病预防控制机构收费项目，包括从业人员健康体检、公共场所卫生检测、水质检测等收费项目，使疾病预防控制机构成为真正的公益单位。全年预计免费完成从业人员健康体检2500人次、公共场所卫生检测、水质检测等项目。从而保障全县居民卫生健康安全。</t>
  </si>
  <si>
    <t>从业人员健康体检人数</t>
  </si>
  <si>
    <t>2500人次</t>
  </si>
  <si>
    <t>公共场所卫生检测次数</t>
  </si>
  <si>
    <t>1次</t>
  </si>
  <si>
    <t>从业人员健康体检完成率</t>
  </si>
  <si>
    <t>从业人员健康体检费用</t>
  </si>
  <si>
    <t>43.2元/人次</t>
  </si>
  <si>
    <t>公共场所卫生检测费用</t>
  </si>
  <si>
    <t>2万元</t>
  </si>
  <si>
    <t>2022年1-12月</t>
  </si>
  <si>
    <t>出具健康证和           卫生检验报告及时率</t>
  </si>
  <si>
    <t>保障从业人员健康问题</t>
  </si>
  <si>
    <t>能得到一部分有效保障</t>
  </si>
  <si>
    <t>保障公共场所卫生问题</t>
  </si>
  <si>
    <t>保障服务行业卫生健康问题</t>
  </si>
  <si>
    <t>从业人员健康体检
满意度</t>
  </si>
  <si>
    <t>公共场所卫生检测
满意度</t>
  </si>
  <si>
    <t>农村饮用水安全工程运营经费</t>
  </si>
  <si>
    <t>全年通过在县域内完成农村饮水101个监测点采集水质样本，并出具监测报告，达到为全县农村饮用水进行实时监测，为其他相关单位提供执法依据等，从而保障居民水质饮用安全。</t>
  </si>
  <si>
    <t>监测点数量</t>
  </si>
  <si>
    <t>101个</t>
  </si>
  <si>
    <t>监测点完成率</t>
  </si>
  <si>
    <t>监测点成本</t>
  </si>
  <si>
    <t>421元/个</t>
  </si>
  <si>
    <t>饮水健康得到保障</t>
  </si>
  <si>
    <t>保证农村居民生活
饮用水卫生安全</t>
  </si>
  <si>
    <t>监测农村水生态环境情况</t>
  </si>
  <si>
    <t>提高农村饮用水卫生安全</t>
  </si>
  <si>
    <t>农村饮用水安全满意度</t>
  </si>
  <si>
    <t>农村饮用水安全工程聘用人员经费</t>
  </si>
  <si>
    <t>全年通过聘用5人在县域内完成县城饮用水92个监测点和农村饮水101个监测点采集水质样本，在实验室进行水质检验，并出具监测报告，达到为全县居民饮用水进行实时监测，为其他相关单位提供执法依据等，从而保障居民水质饮用安全。</t>
  </si>
  <si>
    <t>≤5人</t>
  </si>
  <si>
    <t xml:space="preserve"> 县城饮用水监测点数量</t>
  </si>
  <si>
    <t>农村饮水监测点数量</t>
  </si>
  <si>
    <t xml:space="preserve"> 县城饮用水监测点完成率</t>
  </si>
  <si>
    <t>农村饮水监测点完成率</t>
  </si>
  <si>
    <t>3633/每人/每月
（包括社保、医保）</t>
  </si>
  <si>
    <t>农村饮水健康得到保障</t>
  </si>
  <si>
    <t>县城饮水健康得到保障</t>
  </si>
  <si>
    <t>保证县城居民生活
饮用水卫生安全</t>
  </si>
  <si>
    <t>监测县城水生态环境情况</t>
  </si>
  <si>
    <t>提高县城饮用水卫生安全</t>
  </si>
  <si>
    <t>全覆盖农村饮水安全监测工作群众满意度</t>
  </si>
  <si>
    <t>全覆盖县城饮水安全监测工作群众满意度</t>
  </si>
  <si>
    <t>2025年基本公共卫生服务补助中央转移支付项目</t>
  </si>
  <si>
    <r>
      <rPr>
        <sz val="12"/>
        <color theme="1"/>
        <rFont val="SimSun"/>
        <charset val="134"/>
      </rPr>
      <t>≧</t>
    </r>
    <r>
      <rPr>
        <sz val="12"/>
        <color theme="1"/>
        <rFont val="宋体"/>
        <charset val="134"/>
        <scheme val="minor"/>
      </rPr>
      <t>95%</t>
    </r>
  </si>
  <si>
    <t>全县医疗系统聘用人员工资补助</t>
  </si>
  <si>
    <t>保障基层医疗卫生机构平稳运行，提升医疗服务能力，解决百姓看病难、看病贵的问题。</t>
  </si>
  <si>
    <t>县级医院聘用医务人员数量</t>
  </si>
  <si>
    <t>≧55人</t>
  </si>
  <si>
    <t>聘用基层医务人员数量</t>
  </si>
  <si>
    <t>≦38人</t>
  </si>
  <si>
    <t>县级医院聘用医务人员工资</t>
  </si>
  <si>
    <t>1420元/人</t>
  </si>
  <si>
    <t>乡镇卫生院聘用医务人员财政补差工资</t>
  </si>
  <si>
    <t>＞800元/人</t>
  </si>
  <si>
    <t>资金足额拨付率</t>
  </si>
  <si>
    <t>资金发放时效</t>
  </si>
  <si>
    <r>
      <rPr>
        <sz val="15"/>
        <color theme="1"/>
        <rFont val="SimSun"/>
        <charset val="134"/>
      </rPr>
      <t>≧</t>
    </r>
    <r>
      <rPr>
        <sz val="12"/>
        <rFont val="华文细黑"/>
        <charset val="134"/>
      </rPr>
      <t>95%</t>
    </r>
  </si>
  <si>
    <t>服务对象满意度指标</t>
  </si>
  <si>
    <t>临时聘用医务人员的医疗单位的满意率</t>
  </si>
  <si>
    <t>计划生育家庭奖扶特扶及手术并发症项目资金</t>
  </si>
  <si>
    <t>计划生育两项制度家庭资格确认率达到100%；2025年末两项制度发放率达到100%，有效缓解农村计划生育家庭在生产生活和养老方面的特殊困难，有利于促进人口老龄化问题的解决和农村社会保障制度的逐步建立完善。</t>
  </si>
  <si>
    <t>2025年计划生育农村奖励扶助人数</t>
  </si>
  <si>
    <t>≧3501人</t>
  </si>
  <si>
    <t>2025年计划生育失独家庭人数</t>
  </si>
  <si>
    <r>
      <rPr>
        <sz val="12"/>
        <color rgb="FF000000"/>
        <rFont val="SimSun"/>
        <charset val="134"/>
      </rPr>
      <t>≦210</t>
    </r>
    <r>
      <rPr>
        <sz val="12"/>
        <color rgb="FF000000"/>
        <rFont val="华文细黑"/>
        <charset val="134"/>
      </rPr>
      <t>人</t>
    </r>
  </si>
  <si>
    <t>2025计划生育伤残家庭人数</t>
  </si>
  <si>
    <r>
      <rPr>
        <sz val="12"/>
        <color rgb="FF000000"/>
        <rFont val="SimSun"/>
        <charset val="134"/>
      </rPr>
      <t>≧94</t>
    </r>
    <r>
      <rPr>
        <sz val="12"/>
        <color rgb="FF000000"/>
        <rFont val="华文细黑"/>
        <charset val="134"/>
      </rPr>
      <t>人</t>
    </r>
  </si>
  <si>
    <t>2025计划生育手术并发症人数</t>
  </si>
  <si>
    <r>
      <rPr>
        <sz val="12"/>
        <color rgb="FF000000"/>
        <rFont val="SimSun"/>
        <charset val="134"/>
      </rPr>
      <t>≦</t>
    </r>
    <r>
      <rPr>
        <sz val="12"/>
        <color rgb="FF000000"/>
        <rFont val="华文细黑"/>
        <charset val="134"/>
      </rPr>
      <t>3人</t>
    </r>
  </si>
  <si>
    <t>2025年计划生育奖扶特扶人员资格确认率</t>
  </si>
  <si>
    <t>促进计划生育奖扶、特扶人员消除贫困，提高民生覆盖率</t>
  </si>
  <si>
    <t>妇幼保健2025年残疾人保障金</t>
  </si>
  <si>
    <t>2025年残疾人保障金4万元，保障残疾人就业，提高残疾人生活水平和社会参与度.</t>
  </si>
  <si>
    <t>在职职工人数</t>
  </si>
  <si>
    <t>残疾人保障金完成率</t>
  </si>
  <si>
    <t>残疾人保障金支出金额</t>
  </si>
  <si>
    <t>4.5万</t>
  </si>
  <si>
    <t>保障金缴纳及时率</t>
  </si>
  <si>
    <t>提高残疾人生活水平</t>
  </si>
  <si>
    <t>社会满意度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</si>
</sst>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2">
    <font>
      <sz val="11"/>
      <color theme="1"/>
      <name val="宋体"/>
      <charset val="134"/>
      <scheme val="minor"/>
    </font>
    <font>
      <sz val="22"/>
      <color theme="1"/>
      <name val="方正小标宋简体"/>
      <charset val="134"/>
    </font>
    <font>
      <sz val="10"/>
      <color rgb="FF000000"/>
      <name val="华文细黑"/>
      <charset val="134"/>
    </font>
    <font>
      <sz val="15"/>
      <color rgb="FF000000"/>
      <name val="华文细黑"/>
      <charset val="134"/>
    </font>
    <font>
      <sz val="12"/>
      <color rgb="FF000000"/>
      <name val="华文细黑"/>
      <charset val="134"/>
    </font>
    <font>
      <sz val="15"/>
      <color rgb="FF000000"/>
      <name val="Times New Roman"/>
      <charset val="134"/>
    </font>
    <font>
      <sz val="11"/>
      <color theme="1"/>
      <name val="SimSun"/>
      <charset val="134"/>
    </font>
    <font>
      <sz val="20"/>
      <color theme="1"/>
      <name val="宋体"/>
      <charset val="134"/>
      <scheme val="minor"/>
    </font>
    <font>
      <sz val="15"/>
      <color rgb="FF000000"/>
      <name val="SimSun"/>
      <charset val="134"/>
    </font>
    <font>
      <sz val="15"/>
      <color theme="1"/>
      <name val="宋体"/>
      <charset val="134"/>
      <scheme val="minor"/>
    </font>
    <font>
      <b/>
      <sz val="12"/>
      <color rgb="FF000000"/>
      <name val="华文细黑"/>
      <charset val="134"/>
    </font>
    <font>
      <sz val="12"/>
      <color rgb="FF000000"/>
      <name val="SimSun"/>
      <charset val="134"/>
    </font>
    <font>
      <sz val="10"/>
      <color rgb="FF000000"/>
      <name val="SimSun"/>
      <charset val="134"/>
    </font>
    <font>
      <sz val="10"/>
      <color theme="1"/>
      <name val="SimSun"/>
      <charset val="134"/>
    </font>
    <font>
      <sz val="11"/>
      <color rgb="FF000000"/>
      <name val="华文细黑"/>
      <charset val="134"/>
    </font>
    <font>
      <sz val="10"/>
      <color theme="1"/>
      <name val="宋体"/>
      <charset val="134"/>
      <scheme val="minor"/>
    </font>
    <font>
      <sz val="9"/>
      <color rgb="FF000000"/>
      <name val="宋体"/>
      <charset val="134"/>
    </font>
    <font>
      <sz val="9"/>
      <name val="宋体"/>
      <charset val="134"/>
    </font>
    <font>
      <sz val="12"/>
      <name val="宋体"/>
      <charset val="134"/>
    </font>
    <font>
      <sz val="10"/>
      <name val="宋体"/>
      <charset val="134"/>
    </font>
    <font>
      <sz val="11"/>
      <name val="宋体"/>
      <charset val="134"/>
    </font>
    <font>
      <sz val="12"/>
      <color theme="1"/>
      <name val="SimSun"/>
      <charset val="134"/>
    </font>
    <font>
      <sz val="15"/>
      <color theme="1"/>
      <name val="SimSun"/>
      <charset val="134"/>
    </font>
    <font>
      <sz val="12"/>
      <color theme="1"/>
      <name val="宋体"/>
      <charset val="134"/>
      <scheme val="minor"/>
    </font>
    <font>
      <sz val="22"/>
      <color theme="1"/>
      <name val="宋体"/>
      <charset val="134"/>
      <scheme val="minor"/>
    </font>
    <font>
      <sz val="12"/>
      <color rgb="FF000000"/>
      <name val="宋体"/>
      <charset val="134"/>
      <scheme val="minor"/>
    </font>
    <font>
      <sz val="22"/>
      <color theme="1"/>
      <name val="宋体"/>
      <charset val="134"/>
    </font>
    <font>
      <sz val="10"/>
      <color theme="1"/>
      <name val="宋体"/>
      <charset val="134"/>
    </font>
    <font>
      <sz val="10"/>
      <color rgb="FF000000"/>
      <name val="Times New Roman"/>
      <charset val="134"/>
    </font>
    <font>
      <sz val="11"/>
      <color theme="1"/>
      <name val="Times New Roman"/>
      <charset val="134"/>
    </font>
    <font>
      <sz val="16"/>
      <color theme="1"/>
      <name val="Calibri"/>
      <charset val="134"/>
    </font>
    <font>
      <sz val="10"/>
      <name val="Times New Roman"/>
      <charset val="134"/>
    </font>
    <font>
      <sz val="8"/>
      <color theme="1"/>
      <name val="宋体"/>
      <charset val="134"/>
    </font>
    <font>
      <sz val="11"/>
      <name val="Times New Roman"/>
      <charset val="134"/>
    </font>
    <font>
      <sz val="10"/>
      <color theme="1"/>
      <name val="Calibri"/>
      <charset val="134"/>
    </font>
    <font>
      <sz val="8"/>
      <color theme="1"/>
      <name val="Calibri"/>
      <charset val="134"/>
    </font>
    <font>
      <sz val="10"/>
      <color rgb="FF000000"/>
      <name val="宋体"/>
      <charset val="134"/>
    </font>
    <font>
      <sz val="22"/>
      <color theme="1"/>
      <name val="Times New Roman"/>
      <charset val="134"/>
    </font>
    <font>
      <sz val="10"/>
      <color theme="1"/>
      <name val="Times New Roman"/>
      <charset val="134"/>
    </font>
    <font>
      <b/>
      <sz val="10"/>
      <color rgb="FF000000"/>
      <name val="宋体"/>
      <charset val="134"/>
    </font>
    <font>
      <sz val="16"/>
      <color theme="1"/>
      <name val="Times New Roman"/>
      <charset val="134"/>
    </font>
    <font>
      <sz val="8"/>
      <color rgb="FF000000"/>
      <name val="宋体"/>
      <charset val="134"/>
    </font>
    <font>
      <sz val="9"/>
      <color theme="1"/>
      <name val="宋体"/>
      <charset val="134"/>
    </font>
    <font>
      <b/>
      <sz val="11"/>
      <color theme="1"/>
      <name val="宋体"/>
      <charset val="134"/>
      <scheme val="minor"/>
    </font>
    <font>
      <b/>
      <sz val="10"/>
      <color rgb="FF000000"/>
      <name val="Times New Roman"/>
      <charset val="134"/>
    </font>
    <font>
      <b/>
      <sz val="10"/>
      <color rgb="FF000000"/>
      <name val="华文细黑"/>
      <charset val="134"/>
    </font>
    <font>
      <b/>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imSun"/>
      <charset val="134"/>
    </font>
    <font>
      <sz val="22"/>
      <color rgb="FF000000"/>
      <name val="宋体"/>
      <charset val="134"/>
    </font>
    <font>
      <b/>
      <sz val="10"/>
      <color theme="1"/>
      <name val="宋体"/>
      <charset val="134"/>
    </font>
    <font>
      <sz val="10"/>
      <color theme="1"/>
      <name val="华文细黑"/>
      <charset val="134"/>
    </font>
    <font>
      <sz val="12"/>
      <name val="华文细黑"/>
      <charset val="134"/>
    </font>
    <font>
      <sz val="11"/>
      <name val="华文细黑"/>
      <charset val="134"/>
    </font>
  </fonts>
  <fills count="39">
    <fill>
      <patternFill patternType="none"/>
    </fill>
    <fill>
      <patternFill patternType="gray125"/>
    </fill>
    <fill>
      <patternFill patternType="solid">
        <fgColor theme="0" tint="-0.149998474074526"/>
        <bgColor indexed="64"/>
      </patternFill>
    </fill>
    <fill>
      <patternFill patternType="solid">
        <fgColor theme="0" tint="-0.1499679555650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8" borderId="10"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1" applyNumberFormat="0" applyFill="0" applyAlignment="0" applyProtection="0">
      <alignment vertical="center"/>
    </xf>
    <xf numFmtId="0" fontId="53" fillId="0" borderId="11" applyNumberFormat="0" applyFill="0" applyAlignment="0" applyProtection="0">
      <alignment vertical="center"/>
    </xf>
    <xf numFmtId="0" fontId="54" fillId="0" borderId="12" applyNumberFormat="0" applyFill="0" applyAlignment="0" applyProtection="0">
      <alignment vertical="center"/>
    </xf>
    <xf numFmtId="0" fontId="54" fillId="0" borderId="0" applyNumberFormat="0" applyFill="0" applyBorder="0" applyAlignment="0" applyProtection="0">
      <alignment vertical="center"/>
    </xf>
    <xf numFmtId="0" fontId="55" fillId="9" borderId="13" applyNumberFormat="0" applyAlignment="0" applyProtection="0">
      <alignment vertical="center"/>
    </xf>
    <xf numFmtId="0" fontId="56" fillId="10" borderId="14" applyNumberFormat="0" applyAlignment="0" applyProtection="0">
      <alignment vertical="center"/>
    </xf>
    <xf numFmtId="0" fontId="57" fillId="10" borderId="13" applyNumberFormat="0" applyAlignment="0" applyProtection="0">
      <alignment vertical="center"/>
    </xf>
    <xf numFmtId="0" fontId="58" fillId="11" borderId="15" applyNumberFormat="0" applyAlignment="0" applyProtection="0">
      <alignment vertical="center"/>
    </xf>
    <xf numFmtId="0" fontId="59" fillId="0" borderId="16" applyNumberFormat="0" applyFill="0" applyAlignment="0" applyProtection="0">
      <alignment vertical="center"/>
    </xf>
    <xf numFmtId="0" fontId="60" fillId="0" borderId="17" applyNumberFormat="0" applyFill="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5" fillId="36" borderId="0" applyNumberFormat="0" applyBorder="0" applyAlignment="0" applyProtection="0">
      <alignment vertical="center"/>
    </xf>
    <xf numFmtId="0" fontId="65" fillId="37" borderId="0" applyNumberFormat="0" applyBorder="0" applyAlignment="0" applyProtection="0">
      <alignment vertical="center"/>
    </xf>
    <xf numFmtId="0" fontId="64" fillId="38" borderId="0" applyNumberFormat="0" applyBorder="0" applyAlignment="0" applyProtection="0">
      <alignment vertical="center"/>
    </xf>
    <xf numFmtId="0" fontId="18" fillId="0" borderId="0"/>
  </cellStyleXfs>
  <cellXfs count="188">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xf>
    <xf numFmtId="0" fontId="3" fillId="0" borderId="4"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center" vertical="center"/>
    </xf>
    <xf numFmtId="9"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1" xfId="0" applyFont="1" applyBorder="1" applyAlignment="1">
      <alignment horizontal="center" vertical="center"/>
    </xf>
    <xf numFmtId="9" fontId="1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49" applyFont="1" applyBorder="1" applyAlignment="1">
      <alignment horizontal="center" vertical="center" wrapText="1"/>
    </xf>
    <xf numFmtId="9" fontId="18" fillId="0" borderId="1" xfId="49" applyNumberFormat="1" applyFont="1" applyBorder="1" applyAlignment="1">
      <alignment horizontal="center" vertical="center" wrapText="1"/>
    </xf>
    <xf numFmtId="0" fontId="2" fillId="0" borderId="1" xfId="0" applyFont="1" applyBorder="1" applyAlignment="1">
      <alignment horizontal="left" vertical="center" wrapText="1"/>
    </xf>
    <xf numFmtId="0" fontId="18" fillId="0" borderId="1" xfId="49" applyFont="1" applyFill="1" applyBorder="1" applyAlignment="1">
      <alignment horizontal="center" vertical="center" wrapText="1"/>
    </xf>
    <xf numFmtId="9" fontId="18" fillId="0" borderId="1" xfId="49" applyNumberFormat="1" applyFont="1" applyFill="1" applyBorder="1" applyAlignment="1">
      <alignment horizontal="center" vertical="center" wrapText="1"/>
    </xf>
    <xf numFmtId="0" fontId="19" fillId="0" borderId="1" xfId="49" applyFont="1" applyFill="1" applyBorder="1" applyAlignment="1">
      <alignment horizontal="center" vertical="center" wrapText="1"/>
    </xf>
    <xf numFmtId="9" fontId="19" fillId="0" borderId="1" xfId="49" applyNumberFormat="1" applyFont="1" applyFill="1" applyBorder="1" applyAlignment="1">
      <alignment horizontal="center" vertical="center" wrapText="1"/>
    </xf>
    <xf numFmtId="9" fontId="19" fillId="0" borderId="1" xfId="49" applyNumberFormat="1" applyFont="1" applyFill="1" applyBorder="1" applyAlignment="1" applyProtection="1">
      <alignment horizontal="center" vertical="center" wrapText="1"/>
    </xf>
    <xf numFmtId="10" fontId="19" fillId="0" borderId="1" xfId="49" applyNumberFormat="1" applyFont="1" applyFill="1" applyBorder="1" applyAlignment="1">
      <alignment horizontal="center" vertical="center" wrapText="1"/>
    </xf>
    <xf numFmtId="10" fontId="18" fillId="0" borderId="1" xfId="49" applyNumberFormat="1" applyFont="1" applyFill="1" applyBorder="1" applyAlignment="1">
      <alignment horizontal="center" vertical="center" wrapText="1"/>
    </xf>
    <xf numFmtId="0" fontId="14" fillId="0" borderId="2" xfId="0" applyFont="1" applyBorder="1" applyAlignment="1">
      <alignment horizontal="center" vertical="center" wrapText="1"/>
    </xf>
    <xf numFmtId="9" fontId="18" fillId="0" borderId="1" xfId="49" applyNumberFormat="1" applyFont="1" applyFill="1" applyBorder="1" applyAlignment="1" applyProtection="1">
      <alignment horizontal="center" vertical="center" wrapText="1"/>
    </xf>
    <xf numFmtId="0" fontId="14" fillId="0" borderId="3" xfId="0" applyFont="1" applyBorder="1" applyAlignment="1">
      <alignment horizontal="center" vertical="center" wrapText="1"/>
    </xf>
    <xf numFmtId="0" fontId="20" fillId="0" borderId="1" xfId="49" applyFont="1" applyFill="1" applyBorder="1" applyAlignment="1">
      <alignment horizontal="center" vertical="center" wrapText="1"/>
    </xf>
    <xf numFmtId="9" fontId="18" fillId="0" borderId="1" xfId="49" applyNumberFormat="1" applyFont="1" applyFill="1" applyBorder="1" applyAlignment="1">
      <alignment vertical="center" wrapText="1"/>
    </xf>
    <xf numFmtId="0" fontId="21" fillId="0" borderId="1" xfId="0" applyFont="1" applyBorder="1" applyAlignment="1">
      <alignment horizontal="center" vertical="center"/>
    </xf>
    <xf numFmtId="9"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9" fontId="22" fillId="0" borderId="1" xfId="0" applyNumberFormat="1" applyFont="1" applyBorder="1" applyAlignment="1">
      <alignment horizontal="center" vertical="center"/>
    </xf>
    <xf numFmtId="0" fontId="23" fillId="0" borderId="0" xfId="0" applyFont="1">
      <alignment vertical="center"/>
    </xf>
    <xf numFmtId="0" fontId="24" fillId="0" borderId="0" xfId="0" applyFont="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9" fontId="25" fillId="0" borderId="1" xfId="0" applyNumberFormat="1" applyFont="1" applyBorder="1" applyAlignment="1">
      <alignment horizontal="center" vertical="center" wrapText="1"/>
    </xf>
    <xf numFmtId="0" fontId="23" fillId="0" borderId="1" xfId="0" applyFont="1" applyBorder="1">
      <alignment vertical="center"/>
    </xf>
    <xf numFmtId="0" fontId="23" fillId="0" borderId="0" xfId="0" applyFont="1" applyAlignment="1">
      <alignment horizontal="center" vertical="center"/>
    </xf>
    <xf numFmtId="0" fontId="26"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43" fontId="28" fillId="4" borderId="1" xfId="0" applyNumberFormat="1" applyFont="1" applyFill="1" applyBorder="1" applyAlignment="1">
      <alignment horizontal="center" vertical="center" wrapText="1"/>
    </xf>
    <xf numFmtId="43" fontId="29" fillId="0" borderId="1" xfId="2" applyNumberFormat="1" applyFont="1" applyFill="1" applyBorder="1" applyAlignment="1" applyProtection="1">
      <alignment horizontal="right" vertical="center" wrapText="1"/>
    </xf>
    <xf numFmtId="0" fontId="30" fillId="0" borderId="1" xfId="0" applyFont="1" applyBorder="1" applyAlignment="1">
      <alignment horizontal="center" vertical="center" wrapText="1"/>
    </xf>
    <xf numFmtId="0" fontId="27" fillId="5"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27" fillId="0" borderId="1" xfId="0" applyFont="1" applyFill="1" applyBorder="1" applyAlignment="1">
      <alignment horizontal="left" vertical="center" wrapText="1"/>
    </xf>
    <xf numFmtId="43" fontId="33" fillId="0" borderId="1" xfId="0" applyNumberFormat="1" applyFont="1" applyFill="1" applyBorder="1" applyAlignment="1">
      <alignment horizontal="right" vertical="center" wrapText="1"/>
    </xf>
    <xf numFmtId="0" fontId="34" fillId="0" borderId="1" xfId="0" applyFont="1" applyBorder="1" applyAlignment="1">
      <alignment horizontal="center" vertical="center" wrapText="1"/>
    </xf>
    <xf numFmtId="0" fontId="0" fillId="6" borderId="1" xfId="0" applyFill="1" applyBorder="1">
      <alignment vertical="center"/>
    </xf>
    <xf numFmtId="43" fontId="0" fillId="6" borderId="1" xfId="0" applyNumberFormat="1" applyFill="1" applyBorder="1" applyAlignment="1">
      <alignment horizontal="right" vertical="center"/>
    </xf>
    <xf numFmtId="0" fontId="0" fillId="6" borderId="2" xfId="0" applyFill="1" applyBorder="1">
      <alignment vertical="center"/>
    </xf>
    <xf numFmtId="43" fontId="29" fillId="6" borderId="2" xfId="0" applyNumberFormat="1" applyFont="1" applyFill="1" applyBorder="1" applyAlignment="1">
      <alignment horizontal="right" vertical="center"/>
    </xf>
    <xf numFmtId="0" fontId="33" fillId="0" borderId="5" xfId="0" applyFont="1" applyBorder="1" applyAlignment="1">
      <alignment horizontal="left" vertical="center" wrapText="1"/>
    </xf>
    <xf numFmtId="43" fontId="29" fillId="0" borderId="1" xfId="0" applyNumberFormat="1" applyFont="1" applyFill="1" applyBorder="1" applyAlignment="1">
      <alignment horizontal="right" vertical="center"/>
    </xf>
    <xf numFmtId="0" fontId="2" fillId="4" borderId="1" xfId="0" applyFont="1" applyFill="1" applyBorder="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left" vertical="center" wrapText="1"/>
    </xf>
    <xf numFmtId="0" fontId="2" fillId="4" borderId="0" xfId="0" applyFont="1" applyFill="1" applyAlignment="1">
      <alignment horizontal="center" vertical="center" wrapText="1"/>
    </xf>
    <xf numFmtId="43" fontId="28" fillId="4" borderId="0" xfId="0" applyNumberFormat="1" applyFont="1" applyFill="1" applyAlignment="1">
      <alignment horizontal="center" vertical="center" wrapText="1"/>
    </xf>
    <xf numFmtId="43" fontId="29" fillId="0" borderId="0" xfId="0" applyNumberFormat="1" applyFont="1" applyFill="1" applyAlignment="1">
      <alignment horizontal="right" vertical="center"/>
    </xf>
    <xf numFmtId="0" fontId="0" fillId="0" borderId="0" xfId="0" applyAlignment="1">
      <alignment horizontal="left" vertical="center"/>
    </xf>
    <xf numFmtId="0" fontId="32" fillId="0" borderId="0" xfId="0" applyFont="1" applyBorder="1" applyAlignment="1">
      <alignment horizontal="center" vertical="center" wrapText="1"/>
    </xf>
    <xf numFmtId="0" fontId="35" fillId="0" borderId="1" xfId="0" applyFont="1" applyBorder="1" applyAlignment="1">
      <alignment horizontal="center" vertical="center" wrapText="1"/>
    </xf>
    <xf numFmtId="0" fontId="0" fillId="4" borderId="1" xfId="0" applyFill="1" applyBorder="1">
      <alignment vertical="center"/>
    </xf>
    <xf numFmtId="0" fontId="0" fillId="4" borderId="0" xfId="0" applyFill="1">
      <alignment vertical="center"/>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36"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7" borderId="1" xfId="0" applyFont="1" applyFill="1" applyBorder="1" applyAlignment="1">
      <alignment horizontal="center" vertical="center" wrapText="1"/>
    </xf>
    <xf numFmtId="43" fontId="28" fillId="7" borderId="1" xfId="0" applyNumberFormat="1" applyFont="1" applyFill="1" applyBorder="1" applyAlignment="1">
      <alignment horizontal="center" vertical="center" wrapText="1"/>
    </xf>
    <xf numFmtId="0" fontId="28" fillId="7" borderId="1" xfId="0" applyFont="1" applyFill="1" applyBorder="1" applyAlignment="1">
      <alignment horizontal="left" vertical="center" wrapText="1"/>
    </xf>
    <xf numFmtId="43" fontId="28" fillId="7" borderId="1" xfId="0" applyNumberFormat="1" applyFont="1" applyFill="1" applyBorder="1" applyAlignment="1">
      <alignment horizontal="right" vertical="center" wrapText="1"/>
    </xf>
    <xf numFmtId="0" fontId="28" fillId="4" borderId="1" xfId="0" applyFont="1" applyFill="1" applyBorder="1" applyAlignment="1">
      <alignment horizontal="center" vertical="center" wrapText="1"/>
    </xf>
    <xf numFmtId="0" fontId="37" fillId="0" borderId="0" xfId="0" applyFont="1" applyAlignment="1">
      <alignment horizontal="center" vertical="center" wrapText="1"/>
    </xf>
    <xf numFmtId="0" fontId="28" fillId="0" borderId="1" xfId="0" applyFont="1" applyBorder="1" applyAlignment="1">
      <alignment horizontal="left" vertical="center" wrapText="1" indent="1"/>
    </xf>
    <xf numFmtId="0" fontId="28" fillId="0" borderId="1" xfId="0" applyFont="1" applyFill="1" applyBorder="1" applyAlignment="1">
      <alignment horizontal="left" vertical="center" wrapText="1" indent="1"/>
    </xf>
    <xf numFmtId="0" fontId="36" fillId="0" borderId="1" xfId="0" applyFont="1" applyBorder="1" applyAlignment="1">
      <alignment horizontal="left" vertical="center" wrapText="1" indent="2"/>
    </xf>
    <xf numFmtId="0" fontId="28" fillId="0" borderId="1" xfId="0" applyFont="1" applyBorder="1" applyAlignment="1">
      <alignment horizontal="left" vertical="center" wrapText="1"/>
    </xf>
    <xf numFmtId="0" fontId="0" fillId="0" borderId="1" xfId="0" applyBorder="1">
      <alignment vertical="center"/>
    </xf>
    <xf numFmtId="0" fontId="23" fillId="0" borderId="0" xfId="0" applyFont="1" applyAlignment="1">
      <alignment horizontal="left" vertical="top" wrapText="1"/>
    </xf>
    <xf numFmtId="0" fontId="38" fillId="0" borderId="0" xfId="0" applyFont="1" applyBorder="1" applyAlignment="1">
      <alignment horizontal="left" vertical="center" wrapText="1"/>
    </xf>
    <xf numFmtId="0" fontId="38" fillId="0" borderId="0" xfId="0" applyFont="1" applyBorder="1" applyAlignment="1">
      <alignment horizontal="right" vertical="center" wrapText="1"/>
    </xf>
    <xf numFmtId="0" fontId="36" fillId="4" borderId="1" xfId="0" applyFont="1" applyFill="1" applyBorder="1" applyAlignment="1">
      <alignment horizontal="center" vertical="center" wrapText="1"/>
    </xf>
    <xf numFmtId="0" fontId="39" fillId="4" borderId="1" xfId="0" applyFont="1" applyFill="1" applyBorder="1" applyAlignment="1">
      <alignment horizontal="left" vertical="center" wrapText="1"/>
    </xf>
    <xf numFmtId="43" fontId="40" fillId="4" borderId="1" xfId="0" applyNumberFormat="1" applyFont="1" applyFill="1" applyBorder="1" applyAlignment="1">
      <alignment horizontal="right" vertical="center" wrapText="1"/>
    </xf>
    <xf numFmtId="0" fontId="36" fillId="0" borderId="1" xfId="0" applyFont="1" applyBorder="1" applyAlignment="1">
      <alignment horizontal="justify" vertical="center" wrapText="1" indent="2"/>
    </xf>
    <xf numFmtId="0" fontId="41" fillId="0" borderId="1" xfId="0" applyFont="1" applyBorder="1" applyAlignment="1">
      <alignment horizontal="left" vertical="center" wrapText="1" indent="2"/>
    </xf>
    <xf numFmtId="43" fontId="27" fillId="7" borderId="1" xfId="0" applyNumberFormat="1" applyFont="1" applyFill="1" applyBorder="1" applyAlignment="1">
      <alignment horizontal="center" vertical="center" wrapText="1"/>
    </xf>
    <xf numFmtId="43" fontId="42" fillId="7" borderId="1" xfId="0" applyNumberFormat="1" applyFont="1" applyFill="1" applyBorder="1" applyAlignment="1">
      <alignment horizontal="center" vertical="center" wrapText="1"/>
    </xf>
    <xf numFmtId="43" fontId="38" fillId="7" borderId="1" xfId="0" applyNumberFormat="1" applyFont="1" applyFill="1" applyBorder="1" applyAlignment="1">
      <alignment horizontal="center" vertical="center" wrapText="1"/>
    </xf>
    <xf numFmtId="0" fontId="32" fillId="0" borderId="1" xfId="0" applyFont="1" applyBorder="1" applyAlignment="1">
      <alignment horizontal="left" vertical="center" wrapText="1" indent="2"/>
    </xf>
    <xf numFmtId="0" fontId="28" fillId="0" borderId="1" xfId="0" applyFont="1" applyBorder="1" applyAlignment="1">
      <alignment horizontal="center" vertical="center" wrapText="1" indent="2"/>
    </xf>
    <xf numFmtId="43" fontId="38" fillId="7" borderId="1" xfId="0" applyNumberFormat="1" applyFont="1" applyFill="1" applyBorder="1" applyAlignment="1">
      <alignment horizontal="right" vertical="center" wrapText="1"/>
    </xf>
    <xf numFmtId="43" fontId="40" fillId="7" borderId="1" xfId="0" applyNumberFormat="1" applyFont="1" applyFill="1" applyBorder="1" applyAlignment="1">
      <alignment horizontal="right" vertical="center" wrapText="1"/>
    </xf>
    <xf numFmtId="43" fontId="38" fillId="4" borderId="1" xfId="0" applyNumberFormat="1" applyFont="1" applyFill="1" applyBorder="1" applyAlignment="1">
      <alignment horizontal="center" vertical="center" wrapText="1"/>
    </xf>
    <xf numFmtId="0" fontId="28" fillId="0" borderId="1" xfId="0" applyFont="1" applyBorder="1" applyAlignment="1">
      <alignment horizontal="left" vertical="center" wrapText="1" indent="2"/>
    </xf>
    <xf numFmtId="0" fontId="38" fillId="0" borderId="1" xfId="0" applyFont="1" applyBorder="1" applyAlignment="1">
      <alignment horizontal="center" vertical="center" wrapText="1" indent="2"/>
    </xf>
    <xf numFmtId="0" fontId="27" fillId="0" borderId="1" xfId="0" applyFont="1" applyBorder="1" applyAlignment="1">
      <alignment horizontal="left" vertical="center" wrapText="1" indent="2"/>
    </xf>
    <xf numFmtId="43" fontId="40" fillId="0" borderId="1" xfId="0" applyNumberFormat="1" applyFont="1" applyBorder="1" applyAlignment="1">
      <alignment horizontal="right" vertical="top" wrapText="1"/>
    </xf>
    <xf numFmtId="0" fontId="28" fillId="4" borderId="1" xfId="0" applyFont="1" applyFill="1" applyBorder="1" applyAlignment="1">
      <alignment horizontal="center" vertical="center" wrapText="1" indent="2"/>
    </xf>
    <xf numFmtId="0" fontId="43" fillId="0" borderId="0" xfId="0" applyFont="1">
      <alignment vertical="center"/>
    </xf>
    <xf numFmtId="0" fontId="39"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3" xfId="0" applyFont="1" applyBorder="1" applyAlignment="1">
      <alignment horizontal="center" vertical="center" wrapText="1"/>
    </xf>
    <xf numFmtId="0" fontId="36" fillId="7" borderId="1" xfId="0" applyFont="1" applyFill="1" applyBorder="1" applyAlignment="1">
      <alignment horizontal="left" vertical="center" wrapText="1"/>
    </xf>
    <xf numFmtId="43" fontId="36" fillId="7" borderId="1" xfId="0" applyNumberFormat="1" applyFont="1" applyFill="1" applyBorder="1" applyAlignment="1">
      <alignment horizontal="center" vertical="center" wrapText="1"/>
    </xf>
    <xf numFmtId="0" fontId="36" fillId="7" borderId="1" xfId="0" applyFont="1" applyFill="1" applyBorder="1" applyAlignment="1">
      <alignment horizontal="left" vertical="center" wrapText="1" indent="2"/>
    </xf>
    <xf numFmtId="0" fontId="28" fillId="7" borderId="1" xfId="0" applyFont="1" applyFill="1" applyBorder="1" applyAlignment="1">
      <alignment horizontal="left" vertical="center" wrapText="1" indent="2"/>
    </xf>
    <xf numFmtId="0" fontId="36" fillId="7" borderId="1" xfId="0" applyFont="1" applyFill="1" applyBorder="1" applyAlignment="1">
      <alignment vertical="center" wrapText="1"/>
    </xf>
    <xf numFmtId="0" fontId="36" fillId="7" borderId="1" xfId="0" applyFont="1" applyFill="1" applyBorder="1" applyAlignment="1">
      <alignment horizontal="center" vertical="center" wrapText="1"/>
    </xf>
    <xf numFmtId="0" fontId="28" fillId="4" borderId="1" xfId="0" applyFont="1" applyFill="1" applyBorder="1" applyAlignment="1">
      <alignment horizontal="left" vertical="center" wrapText="1"/>
    </xf>
    <xf numFmtId="0" fontId="2" fillId="0" borderId="0" xfId="0" applyFont="1" applyAlignment="1">
      <alignment horizontal="right" wrapText="1"/>
    </xf>
    <xf numFmtId="0" fontId="38" fillId="0" borderId="1" xfId="0" applyFont="1" applyBorder="1" applyAlignment="1">
      <alignment horizontal="center" vertical="center" wrapText="1"/>
    </xf>
    <xf numFmtId="0" fontId="36" fillId="0" borderId="1" xfId="0" applyFont="1" applyBorder="1" applyAlignment="1">
      <alignment horizontal="left" vertical="center" wrapText="1"/>
    </xf>
    <xf numFmtId="43" fontId="38" fillId="4" borderId="1" xfId="0" applyNumberFormat="1" applyFont="1" applyFill="1" applyBorder="1" applyAlignment="1">
      <alignment horizontal="left" vertical="center" wrapText="1"/>
    </xf>
    <xf numFmtId="43" fontId="38" fillId="0" borderId="1" xfId="0" applyNumberFormat="1" applyFont="1" applyBorder="1" applyAlignment="1">
      <alignment horizontal="left" vertical="center" wrapText="1"/>
    </xf>
    <xf numFmtId="43" fontId="38" fillId="0" borderId="1" xfId="0" applyNumberFormat="1" applyFont="1" applyBorder="1" applyAlignment="1">
      <alignment horizontal="left" vertical="top" wrapText="1"/>
    </xf>
    <xf numFmtId="0" fontId="38" fillId="7" borderId="1" xfId="0" applyFont="1" applyFill="1" applyBorder="1" applyAlignment="1">
      <alignment horizontal="left" vertical="center" wrapText="1"/>
    </xf>
    <xf numFmtId="0" fontId="38" fillId="0" borderId="1" xfId="0" applyFont="1" applyBorder="1" applyAlignment="1">
      <alignment horizontal="left" vertical="center" wrapText="1"/>
    </xf>
    <xf numFmtId="0" fontId="46" fillId="4"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6" fillId="0" borderId="0" xfId="0" applyFont="1" applyAlignment="1">
      <alignment horizontal="center" wrapText="1"/>
    </xf>
    <xf numFmtId="0" fontId="37" fillId="0" borderId="0" xfId="0" applyFont="1" applyAlignment="1">
      <alignment horizontal="center" wrapText="1"/>
    </xf>
    <xf numFmtId="0" fontId="28" fillId="0" borderId="0" xfId="0" applyFont="1" applyBorder="1" applyAlignment="1">
      <alignment horizontal="lef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27" fillId="7" borderId="1"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3" xfId="0" applyFont="1" applyFill="1" applyBorder="1" applyAlignment="1">
      <alignment horizontal="center" vertical="center" wrapText="1"/>
    </xf>
    <xf numFmtId="43" fontId="28" fillId="0" borderId="1" xfId="0" applyNumberFormat="1" applyFont="1" applyBorder="1" applyAlignment="1">
      <alignment horizontal="center" vertical="center" wrapText="1"/>
    </xf>
    <xf numFmtId="0" fontId="27" fillId="4" borderId="1" xfId="0"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Border="1" applyAlignment="1">
      <alignment horizontal="left" wrapText="1"/>
    </xf>
    <xf numFmtId="0" fontId="42" fillId="0" borderId="1" xfId="0" applyFont="1" applyBorder="1" applyAlignment="1">
      <alignment horizontal="center" vertical="center" wrapText="1"/>
    </xf>
    <xf numFmtId="0" fontId="27" fillId="7" borderId="6"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27" fillId="7" borderId="8" xfId="0" applyFont="1" applyFill="1" applyBorder="1" applyAlignment="1">
      <alignment horizontal="center" vertical="center" wrapText="1"/>
    </xf>
    <xf numFmtId="43" fontId="28" fillId="4" borderId="9" xfId="0" applyNumberFormat="1"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38" fillId="0" borderId="0" xfId="0" applyFont="1" applyAlignment="1">
      <alignment horizontal="center" vertical="center" wrapText="1"/>
    </xf>
    <xf numFmtId="0" fontId="27" fillId="0" borderId="9" xfId="0" applyFont="1" applyBorder="1" applyAlignment="1">
      <alignment horizontal="center" vertical="center" wrapText="1"/>
    </xf>
    <xf numFmtId="43" fontId="38" fillId="0" borderId="1" xfId="0" applyNumberFormat="1" applyFont="1" applyBorder="1" applyAlignment="1">
      <alignment horizontal="center" vertical="center" wrapText="1"/>
    </xf>
    <xf numFmtId="43" fontId="27" fillId="0" borderId="1" xfId="0" applyNumberFormat="1" applyFont="1" applyBorder="1" applyAlignment="1">
      <alignment horizontal="center" vertical="center" wrapText="1"/>
    </xf>
    <xf numFmtId="0" fontId="46" fillId="4"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D8" sqref="D8"/>
    </sheetView>
  </sheetViews>
  <sheetFormatPr defaultColWidth="9" defaultRowHeight="13.5" outlineLevelCol="7"/>
  <cols>
    <col min="1" max="1" width="15.625" customWidth="1"/>
    <col min="5" max="5" width="15.625" customWidth="1"/>
  </cols>
  <sheetData>
    <row r="1" ht="28.5" customHeight="1" spans="1:8">
      <c r="A1" s="70" t="s">
        <v>0</v>
      </c>
      <c r="B1" s="110"/>
      <c r="C1" s="110"/>
      <c r="D1" s="110"/>
      <c r="E1" s="110"/>
      <c r="F1" s="110"/>
      <c r="G1" s="110"/>
      <c r="H1" s="110"/>
    </row>
    <row r="2" ht="15" customHeight="1" spans="1:8">
      <c r="A2" s="183"/>
      <c r="B2" s="183"/>
      <c r="C2" s="183"/>
      <c r="D2" s="183"/>
      <c r="E2" s="183"/>
      <c r="F2" s="183"/>
      <c r="G2" s="183" t="s">
        <v>1</v>
      </c>
      <c r="H2" s="183"/>
    </row>
    <row r="3" ht="28.9" customHeight="1" spans="1:8">
      <c r="A3" s="151" t="s">
        <v>2</v>
      </c>
      <c r="B3" s="151"/>
      <c r="C3" s="151"/>
      <c r="D3" s="151"/>
      <c r="E3" s="73" t="s">
        <v>3</v>
      </c>
      <c r="F3" s="73"/>
      <c r="G3" s="73"/>
      <c r="H3" s="73"/>
    </row>
    <row r="4" ht="37.5" customHeight="1" spans="1:8">
      <c r="A4" s="151" t="s">
        <v>4</v>
      </c>
      <c r="B4" s="73" t="s">
        <v>5</v>
      </c>
      <c r="C4" s="73" t="s">
        <v>6</v>
      </c>
      <c r="D4" s="73" t="s">
        <v>7</v>
      </c>
      <c r="E4" s="151" t="s">
        <v>4</v>
      </c>
      <c r="F4" s="73" t="s">
        <v>5</v>
      </c>
      <c r="G4" s="184" t="s">
        <v>6</v>
      </c>
      <c r="H4" s="73" t="s">
        <v>7</v>
      </c>
    </row>
    <row r="5" ht="25.5" customHeight="1" spans="1:8">
      <c r="A5" s="73" t="s">
        <v>8</v>
      </c>
      <c r="B5" s="131">
        <f>SUM(C5:D5)</f>
        <v>9646</v>
      </c>
      <c r="C5" s="185">
        <v>8955</v>
      </c>
      <c r="D5" s="185">
        <f>SUM(D6:D8)</f>
        <v>691</v>
      </c>
      <c r="E5" s="73" t="s">
        <v>9</v>
      </c>
      <c r="F5" s="131">
        <f>SUM(G5:H5)</f>
        <v>10337</v>
      </c>
      <c r="G5" s="185">
        <v>9646</v>
      </c>
      <c r="H5" s="185">
        <v>691</v>
      </c>
    </row>
    <row r="6" ht="25.5" customHeight="1" spans="1:8">
      <c r="A6" s="73" t="s">
        <v>10</v>
      </c>
      <c r="B6" s="131">
        <f t="shared" ref="B6:B19" si="0">SUM(C6:D6)</f>
        <v>9646</v>
      </c>
      <c r="C6" s="185">
        <v>8955</v>
      </c>
      <c r="D6" s="185">
        <v>691</v>
      </c>
      <c r="E6" s="73" t="s">
        <v>11</v>
      </c>
      <c r="F6" s="131">
        <f t="shared" ref="F6:F15" si="1">SUM(G6:H6)</f>
        <v>0</v>
      </c>
      <c r="G6" s="185"/>
      <c r="H6" s="185"/>
    </row>
    <row r="7" ht="37.5" customHeight="1" spans="1:8">
      <c r="A7" s="73" t="s">
        <v>12</v>
      </c>
      <c r="B7" s="131">
        <f t="shared" si="0"/>
        <v>0</v>
      </c>
      <c r="C7" s="185"/>
      <c r="D7" s="185"/>
      <c r="E7" s="73" t="s">
        <v>13</v>
      </c>
      <c r="F7" s="131">
        <f t="shared" si="1"/>
        <v>0</v>
      </c>
      <c r="G7" s="185"/>
      <c r="H7" s="185"/>
    </row>
    <row r="8" ht="37.5" customHeight="1" spans="1:8">
      <c r="A8" s="73" t="s">
        <v>14</v>
      </c>
      <c r="B8" s="131">
        <f t="shared" si="0"/>
        <v>0</v>
      </c>
      <c r="C8" s="185"/>
      <c r="D8" s="185"/>
      <c r="E8" s="73" t="s">
        <v>15</v>
      </c>
      <c r="F8" s="131">
        <f t="shared" si="1"/>
        <v>0</v>
      </c>
      <c r="G8" s="185"/>
      <c r="H8" s="185"/>
    </row>
    <row r="9" ht="37.5" customHeight="1" spans="1:8">
      <c r="A9" s="167" t="s">
        <v>16</v>
      </c>
      <c r="B9" s="131">
        <f t="shared" si="0"/>
        <v>0</v>
      </c>
      <c r="C9" s="185"/>
      <c r="D9" s="185"/>
      <c r="E9" s="167"/>
      <c r="F9" s="131">
        <f t="shared" si="1"/>
        <v>0</v>
      </c>
      <c r="G9" s="185"/>
      <c r="H9" s="185"/>
    </row>
    <row r="10" ht="25.5" customHeight="1" spans="1:8">
      <c r="A10" s="167" t="s">
        <v>17</v>
      </c>
      <c r="B10" s="131">
        <f t="shared" si="0"/>
        <v>0</v>
      </c>
      <c r="C10" s="185">
        <f>SUM(C11:C15)</f>
        <v>0</v>
      </c>
      <c r="D10" s="185">
        <f>SUM(D11:D15)</f>
        <v>0</v>
      </c>
      <c r="E10" s="167"/>
      <c r="F10" s="131">
        <f t="shared" si="1"/>
        <v>0</v>
      </c>
      <c r="G10" s="185"/>
      <c r="H10" s="185"/>
    </row>
    <row r="11" ht="27" customHeight="1" spans="1:8">
      <c r="A11" s="73" t="s">
        <v>18</v>
      </c>
      <c r="B11" s="131">
        <f t="shared" si="0"/>
        <v>0</v>
      </c>
      <c r="C11" s="185"/>
      <c r="D11" s="185"/>
      <c r="E11" s="73"/>
      <c r="F11" s="131">
        <f t="shared" si="1"/>
        <v>0</v>
      </c>
      <c r="G11" s="185"/>
      <c r="H11" s="185"/>
    </row>
    <row r="12" ht="25.5" customHeight="1" spans="1:8">
      <c r="A12" s="73" t="s">
        <v>19</v>
      </c>
      <c r="B12" s="131">
        <f t="shared" si="0"/>
        <v>0</v>
      </c>
      <c r="C12" s="185"/>
      <c r="D12" s="185"/>
      <c r="E12" s="73"/>
      <c r="F12" s="131">
        <f t="shared" si="1"/>
        <v>0</v>
      </c>
      <c r="G12" s="185"/>
      <c r="H12" s="185"/>
    </row>
    <row r="13" ht="25.5" customHeight="1" spans="1:8">
      <c r="A13" s="73" t="s">
        <v>20</v>
      </c>
      <c r="B13" s="131">
        <f t="shared" si="0"/>
        <v>0</v>
      </c>
      <c r="C13" s="185"/>
      <c r="D13" s="185"/>
      <c r="E13" s="73"/>
      <c r="F13" s="131">
        <f t="shared" si="1"/>
        <v>0</v>
      </c>
      <c r="G13" s="185"/>
      <c r="H13" s="185"/>
    </row>
    <row r="14" ht="25.5" customHeight="1" spans="1:8">
      <c r="A14" s="73" t="s">
        <v>21</v>
      </c>
      <c r="B14" s="131">
        <f t="shared" si="0"/>
        <v>0</v>
      </c>
      <c r="C14" s="185"/>
      <c r="D14" s="185"/>
      <c r="E14" s="73"/>
      <c r="F14" s="131">
        <f t="shared" si="1"/>
        <v>0</v>
      </c>
      <c r="G14" s="185"/>
      <c r="H14" s="185"/>
    </row>
    <row r="15" ht="19.9" customHeight="1" spans="1:8">
      <c r="A15" s="73" t="s">
        <v>22</v>
      </c>
      <c r="B15" s="131">
        <f t="shared" si="0"/>
        <v>0</v>
      </c>
      <c r="C15" s="186"/>
      <c r="D15" s="186"/>
      <c r="E15" s="73"/>
      <c r="F15" s="131">
        <f t="shared" si="1"/>
        <v>0</v>
      </c>
      <c r="G15" s="186"/>
      <c r="H15" s="186"/>
    </row>
    <row r="16" ht="25.5" customHeight="1" spans="1:8">
      <c r="A16" s="187" t="s">
        <v>23</v>
      </c>
      <c r="B16" s="131">
        <f t="shared" si="0"/>
        <v>9646</v>
      </c>
      <c r="C16" s="131">
        <f>C5+C9+C10</f>
        <v>8955</v>
      </c>
      <c r="D16" s="131">
        <f>D5+D9+D10</f>
        <v>691</v>
      </c>
      <c r="E16" s="187" t="s">
        <v>24</v>
      </c>
      <c r="F16" s="131">
        <f>SUM(F5:F15)</f>
        <v>10337</v>
      </c>
      <c r="G16" s="131">
        <f>SUM(G5:G15)</f>
        <v>9646</v>
      </c>
      <c r="H16" s="131">
        <f>SUM(H5:H15)</f>
        <v>691</v>
      </c>
    </row>
    <row r="17" ht="25.5" customHeight="1" spans="1:8">
      <c r="A17" s="73" t="s">
        <v>25</v>
      </c>
      <c r="B17" s="131">
        <f t="shared" si="0"/>
        <v>0</v>
      </c>
      <c r="C17" s="185"/>
      <c r="D17" s="185"/>
      <c r="E17" s="73" t="s">
        <v>26</v>
      </c>
      <c r="F17" s="131">
        <f>SUM(G17:H17)</f>
        <v>0</v>
      </c>
      <c r="G17" s="185"/>
      <c r="H17" s="185"/>
    </row>
    <row r="18" ht="25.5" customHeight="1" spans="1:8">
      <c r="A18" s="73" t="s">
        <v>27</v>
      </c>
      <c r="B18" s="131">
        <f t="shared" si="0"/>
        <v>0</v>
      </c>
      <c r="C18" s="185"/>
      <c r="D18" s="185"/>
      <c r="E18" s="73"/>
      <c r="F18" s="131">
        <f>SUM(G18:H18)</f>
        <v>0</v>
      </c>
      <c r="G18" s="185"/>
      <c r="H18" s="185"/>
    </row>
    <row r="19" ht="33" customHeight="1" spans="1:8">
      <c r="A19" s="187" t="s">
        <v>28</v>
      </c>
      <c r="B19" s="131">
        <f t="shared" si="0"/>
        <v>9646</v>
      </c>
      <c r="C19" s="131">
        <f>SUM(C16:C18)</f>
        <v>8955</v>
      </c>
      <c r="D19" s="131">
        <f>SUM(D16:D18)</f>
        <v>691</v>
      </c>
      <c r="E19" s="187" t="s">
        <v>29</v>
      </c>
      <c r="F19" s="131">
        <f>SUM(F16:F18)</f>
        <v>10337</v>
      </c>
      <c r="G19" s="131">
        <f>SUM(G16:G18)</f>
        <v>9646</v>
      </c>
      <c r="H19" s="131">
        <f>SUM(H16:H18)</f>
        <v>691</v>
      </c>
    </row>
  </sheetData>
  <mergeCells count="6">
    <mergeCell ref="A1:H1"/>
    <mergeCell ref="A2:C2"/>
    <mergeCell ref="E2:F2"/>
    <mergeCell ref="G2:H2"/>
    <mergeCell ref="A3:D3"/>
    <mergeCell ref="E3:H3"/>
  </mergeCells>
  <pageMargins left="0.314583333333333" right="0.314583333333333"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
  <sheetViews>
    <sheetView topLeftCell="A6" workbookViewId="0">
      <selection activeCell="G123" sqref="G123"/>
    </sheetView>
  </sheetViews>
  <sheetFormatPr defaultColWidth="9" defaultRowHeight="13.5"/>
  <cols>
    <col min="1" max="1" width="12.625" customWidth="1"/>
    <col min="2" max="2" width="12.75" customWidth="1"/>
    <col min="3" max="3" width="12.125" customWidth="1"/>
    <col min="4" max="4" width="16.5" customWidth="1"/>
    <col min="6" max="6" width="17" customWidth="1"/>
    <col min="7" max="8" width="15" customWidth="1"/>
  </cols>
  <sheetData>
    <row r="1" ht="28.5" customHeight="1" spans="1:9">
      <c r="A1" s="70" t="s">
        <v>157</v>
      </c>
      <c r="B1" s="70"/>
      <c r="C1" s="70"/>
      <c r="D1" s="70"/>
      <c r="E1" s="70"/>
      <c r="F1" s="70"/>
      <c r="G1" s="70"/>
      <c r="H1" s="70"/>
      <c r="I1" s="70"/>
    </row>
    <row r="2" spans="1:9">
      <c r="A2" s="70"/>
      <c r="B2" s="70"/>
      <c r="C2" s="70"/>
      <c r="D2" s="70"/>
      <c r="E2" s="70"/>
      <c r="F2" s="70"/>
      <c r="G2" s="70"/>
      <c r="H2" s="70"/>
      <c r="I2" s="70"/>
    </row>
    <row r="3" ht="15" customHeight="1" spans="1:9">
      <c r="A3" s="2"/>
      <c r="B3" s="2"/>
      <c r="C3" s="2"/>
      <c r="D3" s="2"/>
      <c r="E3" s="2"/>
      <c r="F3" s="2"/>
      <c r="G3" s="3" t="s">
        <v>1</v>
      </c>
      <c r="H3" s="3"/>
      <c r="I3" s="3"/>
    </row>
    <row r="4" ht="24" customHeight="1" spans="1:9">
      <c r="A4" s="71" t="s">
        <v>158</v>
      </c>
      <c r="B4" s="19" t="s">
        <v>159</v>
      </c>
      <c r="C4" s="19"/>
      <c r="D4" s="71" t="s">
        <v>160</v>
      </c>
      <c r="E4" s="71" t="s">
        <v>46</v>
      </c>
      <c r="F4" s="19" t="s">
        <v>161</v>
      </c>
      <c r="G4" s="19"/>
      <c r="H4" s="19"/>
      <c r="I4" s="71" t="s">
        <v>147</v>
      </c>
    </row>
    <row r="5" ht="46.15" customHeight="1" spans="1:9">
      <c r="A5" s="72"/>
      <c r="B5" s="19" t="s">
        <v>162</v>
      </c>
      <c r="C5" s="19" t="s">
        <v>163</v>
      </c>
      <c r="D5" s="72"/>
      <c r="E5" s="72"/>
      <c r="F5" s="19" t="s">
        <v>35</v>
      </c>
      <c r="G5" s="19" t="s">
        <v>36</v>
      </c>
      <c r="H5" s="19" t="s">
        <v>37</v>
      </c>
      <c r="I5" s="72"/>
    </row>
    <row r="6" ht="22.5" customHeight="1" spans="1:9">
      <c r="A6" s="73" t="s">
        <v>164</v>
      </c>
      <c r="B6" s="74" t="s">
        <v>165</v>
      </c>
      <c r="C6" s="74" t="s">
        <v>165</v>
      </c>
      <c r="D6" s="73" t="s">
        <v>166</v>
      </c>
      <c r="E6" s="75">
        <v>420000</v>
      </c>
      <c r="F6" s="76">
        <v>420000</v>
      </c>
      <c r="G6" s="77"/>
      <c r="H6" s="77"/>
      <c r="I6" s="80"/>
    </row>
    <row r="7" ht="22.5" customHeight="1" spans="1:9">
      <c r="A7" s="73" t="s">
        <v>164</v>
      </c>
      <c r="B7" s="74" t="s">
        <v>167</v>
      </c>
      <c r="C7" s="74" t="s">
        <v>167</v>
      </c>
      <c r="D7" s="73" t="s">
        <v>166</v>
      </c>
      <c r="E7" s="75">
        <v>210000</v>
      </c>
      <c r="F7" s="76">
        <v>210000</v>
      </c>
      <c r="G7" s="77"/>
      <c r="H7" s="77"/>
      <c r="I7" s="80"/>
    </row>
    <row r="8" ht="22.5" customHeight="1" spans="1:9">
      <c r="A8" s="73" t="s">
        <v>164</v>
      </c>
      <c r="B8" s="74" t="s">
        <v>168</v>
      </c>
      <c r="C8" s="74" t="s">
        <v>168</v>
      </c>
      <c r="D8" s="73" t="s">
        <v>166</v>
      </c>
      <c r="E8" s="75">
        <v>110000</v>
      </c>
      <c r="F8" s="76">
        <v>110000</v>
      </c>
      <c r="G8" s="77"/>
      <c r="H8" s="77"/>
      <c r="I8" s="80"/>
    </row>
    <row r="9" ht="22.5" customHeight="1" spans="1:9">
      <c r="A9" s="73" t="s">
        <v>164</v>
      </c>
      <c r="B9" s="74" t="s">
        <v>169</v>
      </c>
      <c r="C9" s="74" t="s">
        <v>169</v>
      </c>
      <c r="D9" s="73" t="s">
        <v>166</v>
      </c>
      <c r="E9" s="75">
        <v>1270000</v>
      </c>
      <c r="F9" s="76">
        <v>1270000</v>
      </c>
      <c r="G9" s="77"/>
      <c r="H9" s="77"/>
      <c r="I9" s="80"/>
    </row>
    <row r="10" ht="22.5" customHeight="1" spans="1:9">
      <c r="A10" s="73" t="s">
        <v>164</v>
      </c>
      <c r="B10" s="74" t="s">
        <v>170</v>
      </c>
      <c r="C10" s="74" t="s">
        <v>170</v>
      </c>
      <c r="D10" s="73" t="s">
        <v>166</v>
      </c>
      <c r="E10" s="75">
        <v>900000</v>
      </c>
      <c r="F10" s="76">
        <v>900000</v>
      </c>
      <c r="G10" s="77"/>
      <c r="H10" s="77"/>
      <c r="I10" s="80"/>
    </row>
    <row r="11" ht="22.5" customHeight="1" spans="1:9">
      <c r="A11" s="73" t="s">
        <v>164</v>
      </c>
      <c r="B11" s="74" t="s">
        <v>171</v>
      </c>
      <c r="C11" s="74" t="s">
        <v>171</v>
      </c>
      <c r="D11" s="73" t="s">
        <v>166</v>
      </c>
      <c r="E11" s="75">
        <v>800000</v>
      </c>
      <c r="F11" s="76">
        <v>800000</v>
      </c>
      <c r="G11" s="77"/>
      <c r="H11" s="77"/>
      <c r="I11" s="80"/>
    </row>
    <row r="12" ht="22.5" customHeight="1" spans="1:9">
      <c r="A12" s="73" t="s">
        <v>164</v>
      </c>
      <c r="B12" s="74" t="s">
        <v>172</v>
      </c>
      <c r="C12" s="74" t="s">
        <v>172</v>
      </c>
      <c r="D12" s="73" t="s">
        <v>166</v>
      </c>
      <c r="E12" s="75">
        <v>100000</v>
      </c>
      <c r="F12" s="76">
        <v>100000</v>
      </c>
      <c r="G12" s="77"/>
      <c r="H12" s="77"/>
      <c r="I12" s="80"/>
    </row>
    <row r="13" ht="22.5" customHeight="1" spans="1:9">
      <c r="A13" s="73" t="s">
        <v>164</v>
      </c>
      <c r="B13" s="74" t="s">
        <v>173</v>
      </c>
      <c r="C13" s="74" t="s">
        <v>173</v>
      </c>
      <c r="D13" s="73" t="s">
        <v>166</v>
      </c>
      <c r="E13" s="75">
        <v>200000</v>
      </c>
      <c r="F13" s="76">
        <v>200000</v>
      </c>
      <c r="G13" s="77"/>
      <c r="H13" s="77"/>
      <c r="I13" s="80"/>
    </row>
    <row r="14" ht="22.5" customHeight="1" spans="1:9">
      <c r="A14" s="73" t="s">
        <v>164</v>
      </c>
      <c r="B14" s="74" t="s">
        <v>174</v>
      </c>
      <c r="C14" s="74" t="s">
        <v>174</v>
      </c>
      <c r="D14" s="73" t="s">
        <v>166</v>
      </c>
      <c r="E14" s="75">
        <v>60000</v>
      </c>
      <c r="F14" s="76">
        <v>60000</v>
      </c>
      <c r="G14" s="77"/>
      <c r="H14" s="77"/>
      <c r="I14" s="80"/>
    </row>
    <row r="15" ht="22.5" customHeight="1" spans="1:9">
      <c r="A15" s="73" t="s">
        <v>164</v>
      </c>
      <c r="B15" s="74" t="s">
        <v>175</v>
      </c>
      <c r="C15" s="74" t="s">
        <v>175</v>
      </c>
      <c r="D15" s="73" t="s">
        <v>166</v>
      </c>
      <c r="E15" s="75">
        <v>1000</v>
      </c>
      <c r="F15" s="76">
        <v>1000</v>
      </c>
      <c r="G15" s="77"/>
      <c r="H15" s="77"/>
      <c r="I15" s="80"/>
    </row>
    <row r="16" ht="22.5" customHeight="1" spans="1:9">
      <c r="A16" s="73" t="s">
        <v>164</v>
      </c>
      <c r="B16" s="74" t="s">
        <v>176</v>
      </c>
      <c r="C16" s="74" t="s">
        <v>176</v>
      </c>
      <c r="D16" s="73" t="s">
        <v>166</v>
      </c>
      <c r="E16" s="75">
        <v>10000</v>
      </c>
      <c r="F16" s="76">
        <v>10000</v>
      </c>
      <c r="G16" s="77"/>
      <c r="H16" s="77"/>
      <c r="I16" s="80"/>
    </row>
    <row r="17" ht="22.5" customHeight="1" spans="1:9">
      <c r="A17" s="73" t="s">
        <v>164</v>
      </c>
      <c r="B17" s="74" t="s">
        <v>177</v>
      </c>
      <c r="C17" s="74" t="s">
        <v>177</v>
      </c>
      <c r="D17" s="73" t="s">
        <v>166</v>
      </c>
      <c r="E17" s="75">
        <v>4800</v>
      </c>
      <c r="F17" s="76">
        <v>4800</v>
      </c>
      <c r="G17" s="77"/>
      <c r="H17" s="77"/>
      <c r="I17" s="80"/>
    </row>
    <row r="18" ht="22.5" customHeight="1" spans="1:9">
      <c r="A18" s="73" t="s">
        <v>164</v>
      </c>
      <c r="B18" s="74" t="s">
        <v>178</v>
      </c>
      <c r="C18" s="74" t="s">
        <v>178</v>
      </c>
      <c r="D18" s="73" t="s">
        <v>166</v>
      </c>
      <c r="E18" s="75">
        <v>150000</v>
      </c>
      <c r="F18" s="76">
        <v>150000</v>
      </c>
      <c r="G18" s="77"/>
      <c r="H18" s="77"/>
      <c r="I18" s="80"/>
    </row>
    <row r="19" ht="22.5" customHeight="1" spans="1:9">
      <c r="A19" s="73" t="s">
        <v>164</v>
      </c>
      <c r="B19" s="74" t="s">
        <v>179</v>
      </c>
      <c r="C19" s="74" t="s">
        <v>179</v>
      </c>
      <c r="D19" s="73" t="s">
        <v>180</v>
      </c>
      <c r="E19" s="75">
        <v>1868400</v>
      </c>
      <c r="F19" s="76">
        <v>1868400</v>
      </c>
      <c r="G19" s="77"/>
      <c r="H19" s="77"/>
      <c r="I19" s="80"/>
    </row>
    <row r="20" ht="50" customHeight="1" spans="1:9">
      <c r="A20" s="73" t="s">
        <v>164</v>
      </c>
      <c r="B20" s="74" t="s">
        <v>181</v>
      </c>
      <c r="C20" s="74" t="s">
        <v>181</v>
      </c>
      <c r="D20" s="73" t="s">
        <v>166</v>
      </c>
      <c r="E20" s="75">
        <v>19200</v>
      </c>
      <c r="F20" s="76">
        <v>19200</v>
      </c>
      <c r="G20" s="77"/>
      <c r="H20" s="77"/>
      <c r="I20" s="80"/>
    </row>
    <row r="21" ht="38" customHeight="1" spans="1:9">
      <c r="A21" s="73" t="s">
        <v>164</v>
      </c>
      <c r="B21" s="74" t="s">
        <v>182</v>
      </c>
      <c r="C21" s="74" t="s">
        <v>182</v>
      </c>
      <c r="D21" s="73" t="s">
        <v>166</v>
      </c>
      <c r="E21" s="75">
        <v>8600</v>
      </c>
      <c r="F21" s="76">
        <v>8600</v>
      </c>
      <c r="G21" s="77"/>
      <c r="H21" s="77"/>
      <c r="I21" s="80"/>
    </row>
    <row r="22" ht="40" customHeight="1" spans="1:9">
      <c r="A22" s="73" t="s">
        <v>164</v>
      </c>
      <c r="B22" s="74" t="s">
        <v>183</v>
      </c>
      <c r="C22" s="74" t="s">
        <v>183</v>
      </c>
      <c r="D22" s="73" t="s">
        <v>166</v>
      </c>
      <c r="E22" s="75">
        <v>26000</v>
      </c>
      <c r="F22" s="76">
        <v>26000</v>
      </c>
      <c r="G22" s="77"/>
      <c r="H22" s="77"/>
      <c r="I22" s="80"/>
    </row>
    <row r="23" ht="39" customHeight="1" spans="1:9">
      <c r="A23" s="73" t="s">
        <v>164</v>
      </c>
      <c r="B23" s="74" t="s">
        <v>184</v>
      </c>
      <c r="C23" s="74" t="s">
        <v>184</v>
      </c>
      <c r="D23" s="73" t="s">
        <v>185</v>
      </c>
      <c r="E23" s="75">
        <v>57000</v>
      </c>
      <c r="F23" s="76">
        <v>57000</v>
      </c>
      <c r="G23" s="77"/>
      <c r="H23" s="77"/>
      <c r="I23" s="80"/>
    </row>
    <row r="24" ht="49" customHeight="1" spans="1:9">
      <c r="A24" s="73" t="s">
        <v>164</v>
      </c>
      <c r="B24" s="74" t="s">
        <v>186</v>
      </c>
      <c r="C24" s="74" t="s">
        <v>186</v>
      </c>
      <c r="D24" s="73" t="s">
        <v>187</v>
      </c>
      <c r="E24" s="75">
        <v>15000</v>
      </c>
      <c r="F24" s="76">
        <v>15000</v>
      </c>
      <c r="G24" s="77"/>
      <c r="H24" s="77"/>
      <c r="I24" s="80"/>
    </row>
    <row r="25" ht="45" customHeight="1" spans="1:9">
      <c r="A25" s="73" t="s">
        <v>164</v>
      </c>
      <c r="B25" s="74" t="s">
        <v>188</v>
      </c>
      <c r="C25" s="74" t="s">
        <v>188</v>
      </c>
      <c r="D25" s="73" t="s">
        <v>189</v>
      </c>
      <c r="E25" s="75">
        <v>12000</v>
      </c>
      <c r="F25" s="76">
        <v>12000</v>
      </c>
      <c r="G25" s="77"/>
      <c r="H25" s="77"/>
      <c r="I25" s="80"/>
    </row>
    <row r="26" ht="22.5" customHeight="1" spans="1:9">
      <c r="A26" s="73" t="s">
        <v>164</v>
      </c>
      <c r="B26" s="74" t="s">
        <v>190</v>
      </c>
      <c r="C26" s="74" t="s">
        <v>190</v>
      </c>
      <c r="D26" s="73" t="s">
        <v>191</v>
      </c>
      <c r="E26" s="75">
        <v>16000</v>
      </c>
      <c r="F26" s="76">
        <v>16000</v>
      </c>
      <c r="G26" s="77"/>
      <c r="H26" s="77"/>
      <c r="I26" s="80"/>
    </row>
    <row r="27" ht="22.5" customHeight="1" spans="1:9">
      <c r="A27" s="73" t="s">
        <v>164</v>
      </c>
      <c r="B27" s="74" t="s">
        <v>192</v>
      </c>
      <c r="C27" s="74" t="s">
        <v>192</v>
      </c>
      <c r="D27" s="73" t="s">
        <v>193</v>
      </c>
      <c r="E27" s="75">
        <v>12000</v>
      </c>
      <c r="F27" s="76">
        <v>12000</v>
      </c>
      <c r="G27" s="77"/>
      <c r="H27" s="77"/>
      <c r="I27" s="80"/>
    </row>
    <row r="28" ht="22.5" customHeight="1" spans="1:9">
      <c r="A28" s="73" t="s">
        <v>164</v>
      </c>
      <c r="B28" s="74" t="s">
        <v>194</v>
      </c>
      <c r="C28" s="74" t="s">
        <v>194</v>
      </c>
      <c r="D28" s="73" t="s">
        <v>195</v>
      </c>
      <c r="E28" s="75">
        <v>40000</v>
      </c>
      <c r="F28" s="76">
        <v>40000</v>
      </c>
      <c r="G28" s="77"/>
      <c r="H28" s="77"/>
      <c r="I28" s="80"/>
    </row>
    <row r="29" ht="53" customHeight="1" spans="1:9">
      <c r="A29" s="73" t="s">
        <v>164</v>
      </c>
      <c r="B29" s="78" t="s">
        <v>196</v>
      </c>
      <c r="C29" s="78" t="s">
        <v>196</v>
      </c>
      <c r="D29" s="73" t="s">
        <v>197</v>
      </c>
      <c r="E29" s="75">
        <v>14000</v>
      </c>
      <c r="F29" s="76">
        <v>14000</v>
      </c>
      <c r="G29" s="77"/>
      <c r="H29" s="77"/>
      <c r="I29" s="80"/>
    </row>
    <row r="30" ht="22.5" customHeight="1" spans="1:9">
      <c r="A30" s="73" t="s">
        <v>164</v>
      </c>
      <c r="B30" s="74" t="s">
        <v>198</v>
      </c>
      <c r="C30" s="74" t="s">
        <v>198</v>
      </c>
      <c r="D30" s="73" t="s">
        <v>199</v>
      </c>
      <c r="E30" s="75">
        <v>18000</v>
      </c>
      <c r="F30" s="76">
        <v>18000</v>
      </c>
      <c r="G30" s="77"/>
      <c r="H30" s="77"/>
      <c r="I30" s="80"/>
    </row>
    <row r="31" ht="22.5" customHeight="1" spans="1:9">
      <c r="A31" s="73" t="s">
        <v>164</v>
      </c>
      <c r="B31" s="74" t="s">
        <v>200</v>
      </c>
      <c r="C31" s="74" t="s">
        <v>200</v>
      </c>
      <c r="D31" s="73" t="s">
        <v>201</v>
      </c>
      <c r="E31" s="75">
        <v>14500</v>
      </c>
      <c r="F31" s="76">
        <v>14500</v>
      </c>
      <c r="G31" s="77"/>
      <c r="H31" s="77"/>
      <c r="I31" s="80"/>
    </row>
    <row r="32" ht="22.5" customHeight="1" spans="1:9">
      <c r="A32" s="73" t="s">
        <v>164</v>
      </c>
      <c r="B32" s="74" t="s">
        <v>202</v>
      </c>
      <c r="C32" s="74" t="s">
        <v>202</v>
      </c>
      <c r="D32" s="73" t="s">
        <v>203</v>
      </c>
      <c r="E32" s="75">
        <v>80000</v>
      </c>
      <c r="F32" s="76">
        <v>80000</v>
      </c>
      <c r="G32" s="77"/>
      <c r="H32" s="77"/>
      <c r="I32" s="80"/>
    </row>
    <row r="33" ht="22.5" customHeight="1" spans="1:9">
      <c r="A33" s="73" t="s">
        <v>164</v>
      </c>
      <c r="B33" s="74" t="s">
        <v>204</v>
      </c>
      <c r="C33" s="74" t="s">
        <v>204</v>
      </c>
      <c r="D33" s="73" t="s">
        <v>205</v>
      </c>
      <c r="E33" s="75">
        <v>18000</v>
      </c>
      <c r="F33" s="76">
        <v>18000</v>
      </c>
      <c r="G33" s="77"/>
      <c r="H33" s="77"/>
      <c r="I33" s="80"/>
    </row>
    <row r="34" ht="22.5" customHeight="1" spans="1:9">
      <c r="A34" s="73" t="s">
        <v>164</v>
      </c>
      <c r="B34" s="74" t="s">
        <v>206</v>
      </c>
      <c r="C34" s="74" t="s">
        <v>206</v>
      </c>
      <c r="D34" s="73" t="s">
        <v>207</v>
      </c>
      <c r="E34" s="75">
        <v>6500</v>
      </c>
      <c r="F34" s="76">
        <v>6500</v>
      </c>
      <c r="G34" s="77"/>
      <c r="H34" s="77"/>
      <c r="I34" s="80"/>
    </row>
    <row r="35" ht="22.5" customHeight="1" spans="1:9">
      <c r="A35" s="73" t="s">
        <v>164</v>
      </c>
      <c r="B35" s="74" t="s">
        <v>208</v>
      </c>
      <c r="C35" s="74" t="s">
        <v>208</v>
      </c>
      <c r="D35" s="73" t="s">
        <v>209</v>
      </c>
      <c r="E35" s="75">
        <v>41000</v>
      </c>
      <c r="F35" s="76">
        <v>41000</v>
      </c>
      <c r="G35" s="77"/>
      <c r="H35" s="77"/>
      <c r="I35" s="80"/>
    </row>
    <row r="36" ht="22.5" customHeight="1" spans="1:9">
      <c r="A36" s="73" t="s">
        <v>164</v>
      </c>
      <c r="B36" s="74" t="s">
        <v>210</v>
      </c>
      <c r="C36" s="74" t="s">
        <v>210</v>
      </c>
      <c r="D36" s="73" t="s">
        <v>211</v>
      </c>
      <c r="E36" s="75">
        <v>12000</v>
      </c>
      <c r="F36" s="76">
        <v>12000</v>
      </c>
      <c r="G36" s="77"/>
      <c r="H36" s="77"/>
      <c r="I36" s="80"/>
    </row>
    <row r="37" ht="22.5" customHeight="1" spans="1:9">
      <c r="A37" s="73" t="s">
        <v>164</v>
      </c>
      <c r="B37" s="74" t="s">
        <v>212</v>
      </c>
      <c r="C37" s="74" t="s">
        <v>212</v>
      </c>
      <c r="D37" s="73" t="s">
        <v>213</v>
      </c>
      <c r="E37" s="75">
        <v>40000</v>
      </c>
      <c r="F37" s="76">
        <v>40000</v>
      </c>
      <c r="G37" s="77"/>
      <c r="H37" s="77"/>
      <c r="I37" s="80"/>
    </row>
    <row r="38" ht="22.5" customHeight="1" spans="1:9">
      <c r="A38" s="73" t="s">
        <v>164</v>
      </c>
      <c r="B38" s="74" t="s">
        <v>214</v>
      </c>
      <c r="C38" s="74" t="s">
        <v>214</v>
      </c>
      <c r="D38" s="73" t="s">
        <v>215</v>
      </c>
      <c r="E38" s="75">
        <v>180000</v>
      </c>
      <c r="F38" s="76">
        <v>180000</v>
      </c>
      <c r="G38" s="77"/>
      <c r="H38" s="77"/>
      <c r="I38" s="80"/>
    </row>
    <row r="39" ht="22.5" customHeight="1" spans="1:9">
      <c r="A39" s="73" t="s">
        <v>164</v>
      </c>
      <c r="B39" s="74" t="s">
        <v>216</v>
      </c>
      <c r="C39" s="74" t="s">
        <v>216</v>
      </c>
      <c r="D39" s="73" t="s">
        <v>217</v>
      </c>
      <c r="E39" s="75">
        <v>20000</v>
      </c>
      <c r="F39" s="76">
        <v>20000</v>
      </c>
      <c r="G39" s="77"/>
      <c r="H39" s="77"/>
      <c r="I39" s="80"/>
    </row>
    <row r="40" ht="22.5" customHeight="1" spans="1:9">
      <c r="A40" s="73" t="s">
        <v>164</v>
      </c>
      <c r="B40" s="74" t="s">
        <v>218</v>
      </c>
      <c r="C40" s="74" t="s">
        <v>218</v>
      </c>
      <c r="D40" s="73" t="s">
        <v>63</v>
      </c>
      <c r="E40" s="75">
        <v>500000</v>
      </c>
      <c r="F40" s="76">
        <v>500000</v>
      </c>
      <c r="G40" s="77"/>
      <c r="H40" s="77"/>
      <c r="I40" s="80"/>
    </row>
    <row r="41" ht="22.5" customHeight="1" spans="1:9">
      <c r="A41" s="73" t="s">
        <v>164</v>
      </c>
      <c r="B41" s="74" t="s">
        <v>219</v>
      </c>
      <c r="C41" s="74" t="s">
        <v>219</v>
      </c>
      <c r="D41" s="73" t="s">
        <v>63</v>
      </c>
      <c r="E41" s="75">
        <v>200084</v>
      </c>
      <c r="F41" s="76">
        <v>200084</v>
      </c>
      <c r="G41" s="77"/>
      <c r="H41" s="77"/>
      <c r="I41" s="80"/>
    </row>
    <row r="42" ht="22.5" customHeight="1" spans="1:9">
      <c r="A42" s="73" t="s">
        <v>164</v>
      </c>
      <c r="B42" s="74" t="s">
        <v>220</v>
      </c>
      <c r="C42" s="74" t="s">
        <v>220</v>
      </c>
      <c r="D42" s="73" t="s">
        <v>63</v>
      </c>
      <c r="E42" s="75">
        <v>22000</v>
      </c>
      <c r="F42" s="76">
        <v>22000</v>
      </c>
      <c r="G42" s="77"/>
      <c r="H42" s="77"/>
      <c r="I42" s="80"/>
    </row>
    <row r="43" ht="22.5" customHeight="1" spans="1:9">
      <c r="A43" s="73" t="s">
        <v>164</v>
      </c>
      <c r="B43" s="74" t="s">
        <v>221</v>
      </c>
      <c r="C43" s="74" t="s">
        <v>221</v>
      </c>
      <c r="D43" s="73" t="s">
        <v>63</v>
      </c>
      <c r="E43" s="75">
        <v>65000</v>
      </c>
      <c r="F43" s="76">
        <v>65000</v>
      </c>
      <c r="G43" s="77"/>
      <c r="H43" s="77"/>
      <c r="I43" s="80"/>
    </row>
    <row r="44" ht="22.5" customHeight="1" spans="1:9">
      <c r="A44" s="73" t="s">
        <v>164</v>
      </c>
      <c r="B44" s="74" t="s">
        <v>222</v>
      </c>
      <c r="C44" s="74" t="s">
        <v>222</v>
      </c>
      <c r="D44" s="73" t="s">
        <v>209</v>
      </c>
      <c r="E44" s="75">
        <v>192000</v>
      </c>
      <c r="F44" s="76">
        <v>192000</v>
      </c>
      <c r="G44" s="77"/>
      <c r="H44" s="77"/>
      <c r="I44" s="80"/>
    </row>
    <row r="45" ht="22.5" customHeight="1" spans="1:9">
      <c r="A45" s="73" t="s">
        <v>164</v>
      </c>
      <c r="B45" s="74" t="s">
        <v>223</v>
      </c>
      <c r="C45" s="74" t="s">
        <v>223</v>
      </c>
      <c r="D45" s="73" t="s">
        <v>209</v>
      </c>
      <c r="E45" s="75">
        <v>218000</v>
      </c>
      <c r="F45" s="76">
        <v>218000</v>
      </c>
      <c r="G45" s="77"/>
      <c r="H45" s="77"/>
      <c r="I45" s="80"/>
    </row>
    <row r="46" ht="22.5" customHeight="1" spans="1:9">
      <c r="A46" s="73" t="s">
        <v>164</v>
      </c>
      <c r="B46" s="74" t="s">
        <v>224</v>
      </c>
      <c r="C46" s="74" t="s">
        <v>224</v>
      </c>
      <c r="D46" s="73" t="s">
        <v>209</v>
      </c>
      <c r="E46" s="75">
        <v>40000</v>
      </c>
      <c r="F46" s="76">
        <v>40000</v>
      </c>
      <c r="G46" s="77"/>
      <c r="H46" s="77"/>
      <c r="I46" s="80"/>
    </row>
    <row r="47" ht="22.5" customHeight="1" spans="1:9">
      <c r="A47" s="73" t="s">
        <v>164</v>
      </c>
      <c r="B47" s="74" t="s">
        <v>225</v>
      </c>
      <c r="C47" s="74" t="s">
        <v>225</v>
      </c>
      <c r="D47" s="73" t="s">
        <v>209</v>
      </c>
      <c r="E47" s="75">
        <v>30000</v>
      </c>
      <c r="F47" s="76">
        <v>30000</v>
      </c>
      <c r="G47" s="77"/>
      <c r="H47" s="77"/>
      <c r="I47" s="80"/>
    </row>
    <row r="48" ht="22.5" customHeight="1" spans="1:9">
      <c r="A48" s="73" t="s">
        <v>164</v>
      </c>
      <c r="B48" s="74" t="s">
        <v>226</v>
      </c>
      <c r="C48" s="74" t="s">
        <v>226</v>
      </c>
      <c r="D48" s="73" t="s">
        <v>209</v>
      </c>
      <c r="E48" s="75">
        <v>72000</v>
      </c>
      <c r="F48" s="76">
        <v>72000</v>
      </c>
      <c r="G48" s="77"/>
      <c r="H48" s="77"/>
      <c r="I48" s="80"/>
    </row>
    <row r="49" ht="22.5" customHeight="1" spans="1:9">
      <c r="A49" s="73" t="s">
        <v>164</v>
      </c>
      <c r="B49" s="79" t="s">
        <v>227</v>
      </c>
      <c r="C49" s="79" t="s">
        <v>227</v>
      </c>
      <c r="D49" s="73" t="s">
        <v>211</v>
      </c>
      <c r="E49" s="75">
        <v>17100</v>
      </c>
      <c r="F49" s="76">
        <v>17100</v>
      </c>
      <c r="G49" s="77"/>
      <c r="H49" s="77"/>
      <c r="I49" s="80"/>
    </row>
    <row r="50" ht="22.5" customHeight="1" spans="1:9">
      <c r="A50" s="73" t="s">
        <v>164</v>
      </c>
      <c r="B50" s="74" t="s">
        <v>228</v>
      </c>
      <c r="C50" s="74" t="s">
        <v>228</v>
      </c>
      <c r="D50" s="73" t="s">
        <v>213</v>
      </c>
      <c r="E50" s="75">
        <v>44000</v>
      </c>
      <c r="F50" s="76">
        <v>44000</v>
      </c>
      <c r="G50" s="77"/>
      <c r="H50" s="77"/>
      <c r="I50" s="80"/>
    </row>
    <row r="51" ht="22.5" customHeight="1" spans="1:9">
      <c r="A51" s="73" t="s">
        <v>164</v>
      </c>
      <c r="B51" s="74" t="s">
        <v>229</v>
      </c>
      <c r="C51" s="74" t="s">
        <v>229</v>
      </c>
      <c r="D51" s="73" t="s">
        <v>213</v>
      </c>
      <c r="E51" s="75">
        <v>2700</v>
      </c>
      <c r="F51" s="76">
        <v>2700</v>
      </c>
      <c r="G51" s="77"/>
      <c r="H51" s="77"/>
      <c r="I51" s="80"/>
    </row>
    <row r="52" ht="22.5" customHeight="1" spans="1:9">
      <c r="A52" s="73" t="s">
        <v>164</v>
      </c>
      <c r="B52" s="74" t="s">
        <v>230</v>
      </c>
      <c r="C52" s="74" t="s">
        <v>230</v>
      </c>
      <c r="D52" s="73" t="s">
        <v>213</v>
      </c>
      <c r="E52" s="75">
        <v>21000</v>
      </c>
      <c r="F52" s="76">
        <v>21000</v>
      </c>
      <c r="G52" s="77"/>
      <c r="H52" s="77"/>
      <c r="I52" s="80"/>
    </row>
    <row r="53" ht="22.5" customHeight="1" spans="1:9">
      <c r="A53" s="73" t="s">
        <v>164</v>
      </c>
      <c r="B53" s="79" t="s">
        <v>231</v>
      </c>
      <c r="C53" s="79" t="s">
        <v>231</v>
      </c>
      <c r="D53" s="73" t="s">
        <v>213</v>
      </c>
      <c r="E53" s="75">
        <v>205000</v>
      </c>
      <c r="F53" s="76">
        <v>205000</v>
      </c>
      <c r="G53" s="77"/>
      <c r="H53" s="77"/>
      <c r="I53" s="80"/>
    </row>
    <row r="54" ht="22.5" customHeight="1" spans="1:9">
      <c r="A54" s="73" t="s">
        <v>164</v>
      </c>
      <c r="B54" s="74" t="s">
        <v>232</v>
      </c>
      <c r="C54" s="74" t="s">
        <v>232</v>
      </c>
      <c r="D54" s="73" t="s">
        <v>215</v>
      </c>
      <c r="E54" s="75">
        <v>7132192.8</v>
      </c>
      <c r="F54" s="76">
        <v>7132192.8</v>
      </c>
      <c r="G54" s="77"/>
      <c r="H54" s="77"/>
      <c r="I54" s="80"/>
    </row>
    <row r="55" ht="22.5" customHeight="1" spans="1:9">
      <c r="A55" s="73" t="s">
        <v>164</v>
      </c>
      <c r="B55" s="74" t="s">
        <v>233</v>
      </c>
      <c r="C55" s="74" t="s">
        <v>233</v>
      </c>
      <c r="D55" s="73" t="s">
        <v>215</v>
      </c>
      <c r="E55" s="75">
        <v>425095.32</v>
      </c>
      <c r="F55" s="76">
        <v>425095.32</v>
      </c>
      <c r="G55" s="77"/>
      <c r="H55" s="77"/>
      <c r="I55" s="80"/>
    </row>
    <row r="56" ht="22.5" customHeight="1" spans="1:9">
      <c r="A56" s="73" t="s">
        <v>164</v>
      </c>
      <c r="B56" s="74" t="s">
        <v>234</v>
      </c>
      <c r="C56" s="74" t="s">
        <v>234</v>
      </c>
      <c r="D56" s="73" t="s">
        <v>215</v>
      </c>
      <c r="E56" s="75">
        <v>1804737.72</v>
      </c>
      <c r="F56" s="76">
        <v>1804737.72</v>
      </c>
      <c r="G56" s="77"/>
      <c r="H56" s="77"/>
      <c r="I56" s="80"/>
    </row>
    <row r="57" ht="22.5" customHeight="1" spans="1:9">
      <c r="A57" s="73" t="s">
        <v>164</v>
      </c>
      <c r="B57" s="74" t="s">
        <v>235</v>
      </c>
      <c r="C57" s="74" t="s">
        <v>235</v>
      </c>
      <c r="D57" s="73" t="s">
        <v>215</v>
      </c>
      <c r="E57" s="75">
        <v>97706.88</v>
      </c>
      <c r="F57" s="76">
        <v>97706.88</v>
      </c>
      <c r="G57" s="77"/>
      <c r="H57" s="77"/>
      <c r="I57" s="80"/>
    </row>
    <row r="58" ht="22.5" customHeight="1" spans="1:9">
      <c r="A58" s="73" t="s">
        <v>164</v>
      </c>
      <c r="B58" s="74" t="s">
        <v>236</v>
      </c>
      <c r="C58" s="74" t="s">
        <v>236</v>
      </c>
      <c r="D58" s="73" t="s">
        <v>215</v>
      </c>
      <c r="E58" s="75">
        <v>853395.36</v>
      </c>
      <c r="F58" s="76">
        <v>853395.36</v>
      </c>
      <c r="G58" s="77"/>
      <c r="H58" s="77"/>
      <c r="I58" s="80"/>
    </row>
    <row r="59" ht="22.5" customHeight="1" spans="1:9">
      <c r="A59" s="73" t="s">
        <v>164</v>
      </c>
      <c r="B59" s="74" t="s">
        <v>237</v>
      </c>
      <c r="C59" s="74" t="s">
        <v>237</v>
      </c>
      <c r="D59" s="73" t="s">
        <v>215</v>
      </c>
      <c r="E59" s="75">
        <v>150150</v>
      </c>
      <c r="F59" s="76">
        <v>150150</v>
      </c>
      <c r="G59" s="77"/>
      <c r="H59" s="77"/>
      <c r="I59" s="80"/>
    </row>
    <row r="60" ht="22.5" customHeight="1" spans="1:9">
      <c r="A60" s="73" t="s">
        <v>164</v>
      </c>
      <c r="B60" s="74" t="s">
        <v>238</v>
      </c>
      <c r="C60" s="74" t="s">
        <v>238</v>
      </c>
      <c r="D60" s="73" t="s">
        <v>215</v>
      </c>
      <c r="E60" s="75">
        <v>323460</v>
      </c>
      <c r="F60" s="76">
        <v>323460</v>
      </c>
      <c r="G60" s="77"/>
      <c r="H60" s="77"/>
      <c r="I60" s="80"/>
    </row>
    <row r="61" ht="22.5" customHeight="1" spans="1:9">
      <c r="A61" s="73" t="s">
        <v>164</v>
      </c>
      <c r="B61" s="79" t="s">
        <v>239</v>
      </c>
      <c r="C61" s="79" t="s">
        <v>239</v>
      </c>
      <c r="D61" s="73" t="s">
        <v>215</v>
      </c>
      <c r="E61" s="75">
        <v>530000</v>
      </c>
      <c r="F61" s="76">
        <v>530000</v>
      </c>
      <c r="G61" s="77"/>
      <c r="H61" s="77"/>
      <c r="I61" s="80"/>
    </row>
    <row r="62" ht="22.5" customHeight="1" spans="1:9">
      <c r="A62" s="73" t="s">
        <v>164</v>
      </c>
      <c r="B62" s="74" t="s">
        <v>240</v>
      </c>
      <c r="C62" s="74" t="s">
        <v>240</v>
      </c>
      <c r="D62" s="73" t="s">
        <v>187</v>
      </c>
      <c r="E62" s="75">
        <v>7200</v>
      </c>
      <c r="F62" s="76">
        <v>7200</v>
      </c>
      <c r="G62" s="77"/>
      <c r="H62" s="77"/>
      <c r="I62" s="80"/>
    </row>
    <row r="63" ht="22.5" customHeight="1" spans="1:9">
      <c r="A63" s="73" t="s">
        <v>164</v>
      </c>
      <c r="B63" s="74" t="s">
        <v>241</v>
      </c>
      <c r="C63" s="74" t="s">
        <v>241</v>
      </c>
      <c r="D63" s="73" t="s">
        <v>189</v>
      </c>
      <c r="E63" s="75">
        <v>14400</v>
      </c>
      <c r="F63" s="76">
        <v>14400</v>
      </c>
      <c r="G63" s="77"/>
      <c r="H63" s="77"/>
      <c r="I63" s="80"/>
    </row>
    <row r="64" ht="22.5" customHeight="1" spans="1:9">
      <c r="A64" s="73" t="s">
        <v>164</v>
      </c>
      <c r="B64" s="74" t="s">
        <v>242</v>
      </c>
      <c r="C64" s="74" t="s">
        <v>242</v>
      </c>
      <c r="D64" s="73" t="s">
        <v>191</v>
      </c>
      <c r="E64" s="75">
        <v>14400</v>
      </c>
      <c r="F64" s="76">
        <v>14400</v>
      </c>
      <c r="G64" s="77"/>
      <c r="H64" s="77"/>
      <c r="I64" s="80"/>
    </row>
    <row r="65" ht="57" customHeight="1" spans="1:9">
      <c r="A65" s="73" t="s">
        <v>164</v>
      </c>
      <c r="B65" s="74" t="s">
        <v>243</v>
      </c>
      <c r="C65" s="74" t="s">
        <v>243</v>
      </c>
      <c r="D65" s="73" t="s">
        <v>195</v>
      </c>
      <c r="E65" s="75">
        <v>32400</v>
      </c>
      <c r="F65" s="76">
        <v>32400</v>
      </c>
      <c r="G65" s="77"/>
      <c r="H65" s="77"/>
      <c r="I65" s="80"/>
    </row>
    <row r="66" ht="68" customHeight="1" spans="1:9">
      <c r="A66" s="73" t="s">
        <v>164</v>
      </c>
      <c r="B66" s="74" t="s">
        <v>244</v>
      </c>
      <c r="C66" s="74" t="s">
        <v>244</v>
      </c>
      <c r="D66" s="73" t="s">
        <v>197</v>
      </c>
      <c r="E66" s="75">
        <v>6000</v>
      </c>
      <c r="F66" s="76">
        <v>6000</v>
      </c>
      <c r="G66" s="77"/>
      <c r="H66" s="77"/>
      <c r="I66" s="80"/>
    </row>
    <row r="67" ht="36" customHeight="1" spans="1:9">
      <c r="A67" s="73" t="s">
        <v>164</v>
      </c>
      <c r="B67" s="74" t="s">
        <v>245</v>
      </c>
      <c r="C67" s="74" t="s">
        <v>245</v>
      </c>
      <c r="D67" s="73" t="s">
        <v>199</v>
      </c>
      <c r="E67" s="75">
        <v>7200</v>
      </c>
      <c r="F67" s="76">
        <v>7200</v>
      </c>
      <c r="G67" s="77"/>
      <c r="H67" s="77"/>
      <c r="I67" s="80"/>
    </row>
    <row r="68" ht="44" customHeight="1" spans="1:9">
      <c r="A68" s="73" t="s">
        <v>164</v>
      </c>
      <c r="B68" s="74" t="s">
        <v>246</v>
      </c>
      <c r="C68" s="74" t="s">
        <v>246</v>
      </c>
      <c r="D68" s="73" t="s">
        <v>201</v>
      </c>
      <c r="E68" s="75">
        <v>14400</v>
      </c>
      <c r="F68" s="76">
        <v>14400</v>
      </c>
      <c r="G68" s="77"/>
      <c r="H68" s="77"/>
      <c r="I68" s="80"/>
    </row>
    <row r="69" ht="44" customHeight="1" spans="1:9">
      <c r="A69" s="73" t="s">
        <v>164</v>
      </c>
      <c r="B69" s="74" t="s">
        <v>247</v>
      </c>
      <c r="C69" s="74" t="s">
        <v>247</v>
      </c>
      <c r="D69" s="73" t="s">
        <v>203</v>
      </c>
      <c r="E69" s="75">
        <v>12000</v>
      </c>
      <c r="F69" s="76">
        <v>12000</v>
      </c>
      <c r="G69" s="77"/>
      <c r="H69" s="77"/>
      <c r="I69" s="80"/>
    </row>
    <row r="70" ht="37" customHeight="1" spans="1:9">
      <c r="A70" s="73" t="s">
        <v>164</v>
      </c>
      <c r="B70" s="81" t="s">
        <v>248</v>
      </c>
      <c r="C70" s="81" t="s">
        <v>248</v>
      </c>
      <c r="D70" s="73" t="s">
        <v>205</v>
      </c>
      <c r="E70" s="75">
        <v>18000</v>
      </c>
      <c r="F70" s="76">
        <v>18000</v>
      </c>
      <c r="G70" s="77"/>
      <c r="H70" s="77"/>
      <c r="I70" s="80"/>
    </row>
    <row r="71" ht="22.5" customHeight="1" spans="1:9">
      <c r="A71" s="73" t="s">
        <v>164</v>
      </c>
      <c r="B71" s="74" t="s">
        <v>249</v>
      </c>
      <c r="C71" s="74" t="s">
        <v>249</v>
      </c>
      <c r="D71" s="73" t="s">
        <v>185</v>
      </c>
      <c r="E71" s="75">
        <v>300000</v>
      </c>
      <c r="F71" s="82">
        <v>300000</v>
      </c>
      <c r="G71" s="77"/>
      <c r="H71" s="77"/>
      <c r="I71" s="80"/>
    </row>
    <row r="72" ht="22.5" customHeight="1" spans="1:9">
      <c r="A72" s="73" t="s">
        <v>164</v>
      </c>
      <c r="B72" s="74" t="s">
        <v>250</v>
      </c>
      <c r="C72" s="74" t="s">
        <v>250</v>
      </c>
      <c r="D72" s="73" t="s">
        <v>211</v>
      </c>
      <c r="E72" s="75">
        <v>30000</v>
      </c>
      <c r="F72" s="82">
        <v>30000</v>
      </c>
      <c r="G72" s="77"/>
      <c r="H72" s="77"/>
      <c r="I72" s="80"/>
    </row>
    <row r="73" ht="22.5" customHeight="1" spans="1:9">
      <c r="A73" s="73" t="s">
        <v>164</v>
      </c>
      <c r="B73" s="74" t="s">
        <v>251</v>
      </c>
      <c r="C73" s="74" t="s">
        <v>251</v>
      </c>
      <c r="D73" s="73" t="s">
        <v>211</v>
      </c>
      <c r="E73" s="75">
        <v>50000</v>
      </c>
      <c r="F73" s="82">
        <v>50000</v>
      </c>
      <c r="G73" s="77"/>
      <c r="H73" s="77"/>
      <c r="I73" s="80"/>
    </row>
    <row r="74" ht="22.5" customHeight="1" spans="1:9">
      <c r="A74" s="73" t="s">
        <v>164</v>
      </c>
      <c r="B74" s="81" t="s">
        <v>252</v>
      </c>
      <c r="C74" s="81" t="s">
        <v>252</v>
      </c>
      <c r="D74" s="73" t="s">
        <v>215</v>
      </c>
      <c r="E74" s="75">
        <v>1700000</v>
      </c>
      <c r="F74" s="82">
        <v>1700000</v>
      </c>
      <c r="G74" s="77"/>
      <c r="H74" s="77"/>
      <c r="I74" s="80"/>
    </row>
    <row r="75" ht="22.5" customHeight="1" spans="1:9">
      <c r="A75" s="73" t="s">
        <v>164</v>
      </c>
      <c r="B75" s="81" t="s">
        <v>253</v>
      </c>
      <c r="C75" s="81" t="s">
        <v>253</v>
      </c>
      <c r="D75" s="73" t="s">
        <v>254</v>
      </c>
      <c r="E75" s="75">
        <v>4000000</v>
      </c>
      <c r="F75" s="82">
        <v>4000000</v>
      </c>
      <c r="G75" s="77"/>
      <c r="H75" s="77"/>
      <c r="I75" s="80"/>
    </row>
    <row r="76" ht="43" customHeight="1" spans="1:9">
      <c r="A76" s="73" t="s">
        <v>164</v>
      </c>
      <c r="B76" s="74" t="s">
        <v>255</v>
      </c>
      <c r="C76" s="74" t="s">
        <v>255</v>
      </c>
      <c r="D76" s="73" t="s">
        <v>203</v>
      </c>
      <c r="E76" s="75">
        <v>2000000</v>
      </c>
      <c r="F76" s="82">
        <v>2000000</v>
      </c>
      <c r="G76" s="77"/>
      <c r="H76" s="77"/>
      <c r="I76" s="80"/>
    </row>
    <row r="77" ht="36" customHeight="1" spans="1:9">
      <c r="A77" s="73" t="s">
        <v>164</v>
      </c>
      <c r="B77" s="74" t="s">
        <v>256</v>
      </c>
      <c r="C77" s="74" t="s">
        <v>256</v>
      </c>
      <c r="D77" s="73" t="s">
        <v>215</v>
      </c>
      <c r="E77" s="75">
        <v>400000</v>
      </c>
      <c r="F77" s="82">
        <v>400000</v>
      </c>
      <c r="G77" s="77"/>
      <c r="H77" s="77"/>
      <c r="I77" s="80"/>
    </row>
    <row r="78" ht="22.5" customHeight="1" spans="1:9">
      <c r="A78" s="73" t="s">
        <v>164</v>
      </c>
      <c r="B78" s="74" t="s">
        <v>257</v>
      </c>
      <c r="C78" s="74" t="s">
        <v>257</v>
      </c>
      <c r="D78" s="73" t="s">
        <v>215</v>
      </c>
      <c r="E78" s="75">
        <v>103831.95</v>
      </c>
      <c r="F78" s="82">
        <v>103831.95</v>
      </c>
      <c r="G78" s="77"/>
      <c r="H78" s="77"/>
      <c r="I78" s="80"/>
    </row>
    <row r="79" ht="22.5" customHeight="1" spans="1:9">
      <c r="A79" s="73" t="s">
        <v>164</v>
      </c>
      <c r="B79" s="74" t="s">
        <v>258</v>
      </c>
      <c r="C79" s="74" t="s">
        <v>258</v>
      </c>
      <c r="D79" s="73" t="s">
        <v>215</v>
      </c>
      <c r="E79" s="75">
        <v>1638764.54</v>
      </c>
      <c r="F79" s="82">
        <v>1638764.54</v>
      </c>
      <c r="G79" s="77"/>
      <c r="H79" s="77"/>
      <c r="I79" s="80"/>
    </row>
    <row r="80" ht="22.5" customHeight="1" spans="1:9">
      <c r="A80" s="73" t="s">
        <v>164</v>
      </c>
      <c r="B80" s="74" t="s">
        <v>259</v>
      </c>
      <c r="C80" s="74" t="s">
        <v>259</v>
      </c>
      <c r="D80" s="83" t="s">
        <v>185</v>
      </c>
      <c r="E80" s="75">
        <v>845000</v>
      </c>
      <c r="F80" s="82">
        <v>845000</v>
      </c>
      <c r="G80" s="77"/>
      <c r="H80" s="77"/>
      <c r="I80" s="80"/>
    </row>
    <row r="81" ht="22.5" customHeight="1" spans="1:9">
      <c r="A81" s="73" t="s">
        <v>164</v>
      </c>
      <c r="B81" s="74" t="s">
        <v>260</v>
      </c>
      <c r="C81" s="74" t="s">
        <v>260</v>
      </c>
      <c r="D81" s="83" t="s">
        <v>185</v>
      </c>
      <c r="E81" s="75">
        <v>3500000</v>
      </c>
      <c r="F81" s="82">
        <v>3500000</v>
      </c>
      <c r="G81" s="77"/>
      <c r="H81" s="77"/>
      <c r="I81" s="80"/>
    </row>
    <row r="82" ht="22.5" customHeight="1" spans="1:9">
      <c r="A82" s="73" t="s">
        <v>164</v>
      </c>
      <c r="B82" s="84" t="s">
        <v>261</v>
      </c>
      <c r="C82" s="84"/>
      <c r="D82" s="83"/>
      <c r="E82" s="75"/>
      <c r="F82" s="85"/>
      <c r="G82" s="77"/>
      <c r="H82" s="77"/>
      <c r="I82" s="80"/>
    </row>
    <row r="83" ht="80" customHeight="1" spans="1:9">
      <c r="A83" s="73" t="s">
        <v>164</v>
      </c>
      <c r="B83" s="79" t="s">
        <v>262</v>
      </c>
      <c r="C83" s="79" t="s">
        <v>262</v>
      </c>
      <c r="D83" s="73" t="s">
        <v>263</v>
      </c>
      <c r="E83" s="75">
        <v>640000</v>
      </c>
      <c r="F83" s="82">
        <v>640000</v>
      </c>
      <c r="G83" s="77"/>
      <c r="H83" s="77"/>
      <c r="I83" s="80"/>
    </row>
    <row r="84" ht="22.5" customHeight="1" spans="1:9">
      <c r="A84" s="73" t="s">
        <v>164</v>
      </c>
      <c r="B84" s="79" t="s">
        <v>264</v>
      </c>
      <c r="C84" s="79" t="s">
        <v>264</v>
      </c>
      <c r="D84" s="73" t="s">
        <v>63</v>
      </c>
      <c r="E84" s="75">
        <v>110000</v>
      </c>
      <c r="F84" s="82">
        <v>110000</v>
      </c>
      <c r="G84" s="77"/>
      <c r="H84" s="77"/>
      <c r="I84" s="80"/>
    </row>
    <row r="85" ht="69" customHeight="1" spans="1:9">
      <c r="A85" s="73" t="s">
        <v>164</v>
      </c>
      <c r="B85" s="79" t="s">
        <v>265</v>
      </c>
      <c r="C85" s="79" t="s">
        <v>265</v>
      </c>
      <c r="D85" s="73" t="s">
        <v>266</v>
      </c>
      <c r="E85" s="75">
        <v>310000</v>
      </c>
      <c r="F85" s="82">
        <v>310000</v>
      </c>
      <c r="G85" s="77"/>
      <c r="H85" s="77"/>
      <c r="I85" s="80"/>
    </row>
    <row r="86" ht="63" customHeight="1" spans="1:9">
      <c r="A86" s="73" t="s">
        <v>164</v>
      </c>
      <c r="B86" s="79" t="s">
        <v>267</v>
      </c>
      <c r="C86" s="79" t="s">
        <v>267</v>
      </c>
      <c r="D86" s="73" t="s">
        <v>63</v>
      </c>
      <c r="E86" s="75">
        <v>290000</v>
      </c>
      <c r="F86" s="82">
        <v>290000</v>
      </c>
      <c r="G86" s="77"/>
      <c r="H86" s="77"/>
      <c r="I86" s="80"/>
    </row>
    <row r="87" ht="48" customHeight="1" spans="1:9">
      <c r="A87" s="73" t="s">
        <v>164</v>
      </c>
      <c r="B87" s="74" t="s">
        <v>268</v>
      </c>
      <c r="C87" s="74" t="s">
        <v>268</v>
      </c>
      <c r="D87" s="73" t="s">
        <v>63</v>
      </c>
      <c r="E87" s="75">
        <v>32000</v>
      </c>
      <c r="F87" s="82">
        <v>32000</v>
      </c>
      <c r="G87" s="77"/>
      <c r="H87" s="77"/>
      <c r="I87" s="80"/>
    </row>
    <row r="88" ht="77" customHeight="1" spans="1:9">
      <c r="A88" s="73" t="s">
        <v>164</v>
      </c>
      <c r="B88" s="79" t="s">
        <v>269</v>
      </c>
      <c r="C88" s="79" t="s">
        <v>269</v>
      </c>
      <c r="D88" s="73" t="s">
        <v>215</v>
      </c>
      <c r="E88" s="75">
        <v>2200000</v>
      </c>
      <c r="F88" s="82">
        <v>2200000</v>
      </c>
      <c r="G88" s="77"/>
      <c r="H88" s="77"/>
      <c r="I88" s="80"/>
    </row>
    <row r="89" ht="71" customHeight="1" spans="1:9">
      <c r="A89" s="73" t="s">
        <v>164</v>
      </c>
      <c r="B89" s="74" t="s">
        <v>270</v>
      </c>
      <c r="C89" s="74" t="s">
        <v>270</v>
      </c>
      <c r="D89" s="73" t="s">
        <v>63</v>
      </c>
      <c r="E89" s="75">
        <v>4450000</v>
      </c>
      <c r="F89" s="82">
        <v>4450000</v>
      </c>
      <c r="G89" s="77"/>
      <c r="H89" s="77"/>
      <c r="I89" s="80"/>
    </row>
    <row r="90" ht="22.5" customHeight="1" spans="1:9">
      <c r="A90" s="73" t="s">
        <v>164</v>
      </c>
      <c r="B90" s="74" t="s">
        <v>271</v>
      </c>
      <c r="C90" s="74" t="s">
        <v>271</v>
      </c>
      <c r="D90" s="73" t="s">
        <v>63</v>
      </c>
      <c r="E90" s="75">
        <v>880000</v>
      </c>
      <c r="F90" s="82">
        <v>880000</v>
      </c>
      <c r="G90" s="77"/>
      <c r="H90" s="77"/>
      <c r="I90" s="80"/>
    </row>
    <row r="91" ht="47" customHeight="1" spans="1:9">
      <c r="A91" s="73" t="s">
        <v>164</v>
      </c>
      <c r="B91" s="74" t="s">
        <v>272</v>
      </c>
      <c r="C91" s="74" t="s">
        <v>272</v>
      </c>
      <c r="D91" s="73" t="s">
        <v>166</v>
      </c>
      <c r="E91" s="75">
        <v>4370000</v>
      </c>
      <c r="F91" s="82">
        <v>4370000</v>
      </c>
      <c r="G91" s="77"/>
      <c r="H91" s="77"/>
      <c r="I91" s="80"/>
    </row>
    <row r="92" ht="60" customHeight="1" spans="1:9">
      <c r="A92" s="73" t="s">
        <v>164</v>
      </c>
      <c r="B92" s="74" t="s">
        <v>273</v>
      </c>
      <c r="C92" s="74" t="s">
        <v>273</v>
      </c>
      <c r="D92" s="73" t="s">
        <v>274</v>
      </c>
      <c r="E92" s="75">
        <v>486000</v>
      </c>
      <c r="F92" s="82">
        <v>486000</v>
      </c>
      <c r="G92" s="77"/>
      <c r="H92" s="77"/>
      <c r="I92" s="80"/>
    </row>
    <row r="93" ht="22.5" customHeight="1" spans="1:9">
      <c r="A93" s="73" t="s">
        <v>164</v>
      </c>
      <c r="B93" s="86" t="s">
        <v>275</v>
      </c>
      <c r="C93" s="86" t="s">
        <v>275</v>
      </c>
      <c r="D93" s="83"/>
      <c r="E93" s="75">
        <v>6910645.82</v>
      </c>
      <c r="F93" s="87">
        <f>SUM(F94:F122)</f>
        <v>6910645.82</v>
      </c>
      <c r="G93" s="77"/>
      <c r="H93" s="77"/>
      <c r="I93" s="80"/>
    </row>
    <row r="94" ht="56" customHeight="1" spans="1:9">
      <c r="A94" s="73" t="s">
        <v>164</v>
      </c>
      <c r="B94" s="88" t="s">
        <v>276</v>
      </c>
      <c r="C94" s="88" t="s">
        <v>276</v>
      </c>
      <c r="D94" s="73" t="s">
        <v>63</v>
      </c>
      <c r="E94" s="75">
        <v>254000</v>
      </c>
      <c r="F94" s="89">
        <v>254000</v>
      </c>
      <c r="G94" s="77"/>
      <c r="H94" s="77"/>
      <c r="I94" s="80"/>
    </row>
    <row r="95" ht="66" customHeight="1" spans="1:9">
      <c r="A95" s="73" t="s">
        <v>164</v>
      </c>
      <c r="B95" s="88" t="s">
        <v>277</v>
      </c>
      <c r="C95" s="88" t="s">
        <v>277</v>
      </c>
      <c r="D95" s="73" t="s">
        <v>63</v>
      </c>
      <c r="E95" s="75">
        <v>81894.22</v>
      </c>
      <c r="F95" s="89">
        <v>81894.22</v>
      </c>
      <c r="G95" s="77"/>
      <c r="H95" s="77"/>
      <c r="I95" s="80"/>
    </row>
    <row r="96" ht="60" customHeight="1" spans="1:9">
      <c r="A96" s="73" t="s">
        <v>164</v>
      </c>
      <c r="B96" s="88" t="s">
        <v>278</v>
      </c>
      <c r="C96" s="88" t="s">
        <v>278</v>
      </c>
      <c r="D96" s="73" t="s">
        <v>63</v>
      </c>
      <c r="E96" s="75">
        <v>246000</v>
      </c>
      <c r="F96" s="89">
        <v>246000</v>
      </c>
      <c r="G96" s="77"/>
      <c r="H96" s="77"/>
      <c r="I96" s="80"/>
    </row>
    <row r="97" ht="48" customHeight="1" spans="1:9">
      <c r="A97" s="73" t="s">
        <v>164</v>
      </c>
      <c r="B97" s="88" t="s">
        <v>279</v>
      </c>
      <c r="C97" s="88" t="s">
        <v>279</v>
      </c>
      <c r="D97" s="73" t="s">
        <v>63</v>
      </c>
      <c r="E97" s="75">
        <v>33944.8</v>
      </c>
      <c r="F97" s="89">
        <v>33944.8</v>
      </c>
      <c r="G97" s="77"/>
      <c r="H97" s="77"/>
      <c r="I97" s="80"/>
    </row>
    <row r="98" ht="54" customHeight="1" spans="1:9">
      <c r="A98" s="73" t="s">
        <v>164</v>
      </c>
      <c r="B98" s="88" t="s">
        <v>280</v>
      </c>
      <c r="C98" s="88" t="s">
        <v>280</v>
      </c>
      <c r="D98" s="73" t="s">
        <v>63</v>
      </c>
      <c r="E98" s="75">
        <v>421000</v>
      </c>
      <c r="F98" s="89">
        <v>421000</v>
      </c>
      <c r="G98" s="77"/>
      <c r="H98" s="77"/>
      <c r="I98" s="80"/>
    </row>
    <row r="99" ht="59" customHeight="1" spans="1:9">
      <c r="A99" s="73" t="s">
        <v>164</v>
      </c>
      <c r="B99" s="88" t="s">
        <v>281</v>
      </c>
      <c r="C99" s="88" t="s">
        <v>281</v>
      </c>
      <c r="D99" s="73" t="s">
        <v>166</v>
      </c>
      <c r="E99" s="75">
        <v>5000</v>
      </c>
      <c r="F99" s="89">
        <v>5000</v>
      </c>
      <c r="G99" s="77"/>
      <c r="H99" s="77"/>
      <c r="I99" s="80"/>
    </row>
    <row r="100" ht="48" customHeight="1" spans="1:9">
      <c r="A100" s="73" t="s">
        <v>164</v>
      </c>
      <c r="B100" s="88" t="s">
        <v>282</v>
      </c>
      <c r="C100" s="88" t="s">
        <v>282</v>
      </c>
      <c r="D100" s="73" t="s">
        <v>166</v>
      </c>
      <c r="E100" s="75">
        <v>1070</v>
      </c>
      <c r="F100" s="89">
        <v>1070</v>
      </c>
      <c r="G100" s="77"/>
      <c r="H100" s="77"/>
      <c r="I100" s="80"/>
    </row>
    <row r="101" ht="67" customHeight="1" spans="1:9">
      <c r="A101" s="73" t="s">
        <v>164</v>
      </c>
      <c r="B101" s="88" t="s">
        <v>283</v>
      </c>
      <c r="C101" s="88" t="s">
        <v>283</v>
      </c>
      <c r="D101" s="83"/>
      <c r="E101" s="75">
        <v>20</v>
      </c>
      <c r="F101" s="89">
        <v>20</v>
      </c>
      <c r="G101" s="77"/>
      <c r="H101" s="77"/>
      <c r="I101" s="80"/>
    </row>
    <row r="102" ht="63" customHeight="1" spans="1:9">
      <c r="A102" s="73" t="s">
        <v>164</v>
      </c>
      <c r="B102" s="88" t="s">
        <v>284</v>
      </c>
      <c r="C102" s="88" t="s">
        <v>284</v>
      </c>
      <c r="D102" s="83"/>
      <c r="E102" s="75">
        <v>285398</v>
      </c>
      <c r="F102" s="89">
        <v>285398</v>
      </c>
      <c r="G102" s="77"/>
      <c r="H102" s="77"/>
      <c r="I102" s="80"/>
    </row>
    <row r="103" ht="63" customHeight="1" spans="1:9">
      <c r="A103" s="73" t="s">
        <v>164</v>
      </c>
      <c r="B103" s="88" t="s">
        <v>285</v>
      </c>
      <c r="C103" s="88" t="s">
        <v>285</v>
      </c>
      <c r="D103" s="73" t="s">
        <v>166</v>
      </c>
      <c r="E103" s="75">
        <v>1796400</v>
      </c>
      <c r="F103" s="89">
        <v>1796400</v>
      </c>
      <c r="G103" s="77"/>
      <c r="H103" s="77"/>
      <c r="I103" s="80"/>
    </row>
    <row r="104" ht="72" customHeight="1" spans="1:9">
      <c r="A104" s="73" t="s">
        <v>164</v>
      </c>
      <c r="B104" s="88" t="s">
        <v>286</v>
      </c>
      <c r="C104" s="88" t="s">
        <v>286</v>
      </c>
      <c r="D104" s="73" t="s">
        <v>63</v>
      </c>
      <c r="E104" s="75">
        <v>530000</v>
      </c>
      <c r="F104" s="89">
        <v>530000</v>
      </c>
      <c r="G104" s="77"/>
      <c r="H104" s="77"/>
      <c r="I104" s="80"/>
    </row>
    <row r="105" ht="80" customHeight="1" spans="1:9">
      <c r="A105" s="73" t="s">
        <v>164</v>
      </c>
      <c r="B105" s="88" t="s">
        <v>287</v>
      </c>
      <c r="C105" s="88" t="s">
        <v>287</v>
      </c>
      <c r="D105" s="73" t="s">
        <v>63</v>
      </c>
      <c r="E105" s="75">
        <v>32000</v>
      </c>
      <c r="F105" s="89">
        <v>32000</v>
      </c>
      <c r="G105" s="77"/>
      <c r="H105" s="77"/>
      <c r="I105" s="80"/>
    </row>
    <row r="106" ht="72" customHeight="1" spans="1:9">
      <c r="A106" s="73" t="s">
        <v>164</v>
      </c>
      <c r="B106" s="88" t="s">
        <v>288</v>
      </c>
      <c r="C106" s="88" t="s">
        <v>288</v>
      </c>
      <c r="D106" s="73" t="s">
        <v>63</v>
      </c>
      <c r="E106" s="75">
        <v>4000</v>
      </c>
      <c r="F106" s="89">
        <v>4000</v>
      </c>
      <c r="G106" s="77"/>
      <c r="H106" s="77"/>
      <c r="I106" s="80"/>
    </row>
    <row r="107" ht="90" customHeight="1" spans="1:9">
      <c r="A107" s="73" t="s">
        <v>164</v>
      </c>
      <c r="B107" s="88" t="s">
        <v>289</v>
      </c>
      <c r="C107" s="88" t="s">
        <v>289</v>
      </c>
      <c r="D107" s="83"/>
      <c r="E107" s="75">
        <v>878700</v>
      </c>
      <c r="F107" s="89">
        <v>878700</v>
      </c>
      <c r="G107" s="77"/>
      <c r="H107" s="77"/>
      <c r="I107" s="80"/>
    </row>
    <row r="108" ht="101" customHeight="1" spans="1:9">
      <c r="A108" s="73" t="s">
        <v>164</v>
      </c>
      <c r="B108" s="88" t="s">
        <v>290</v>
      </c>
      <c r="C108" s="88" t="s">
        <v>290</v>
      </c>
      <c r="D108" s="83"/>
      <c r="E108" s="75">
        <v>25000</v>
      </c>
      <c r="F108" s="89">
        <v>25000</v>
      </c>
      <c r="G108" s="77"/>
      <c r="H108" s="77"/>
      <c r="I108" s="80"/>
    </row>
    <row r="109" ht="84" customHeight="1" spans="1:9">
      <c r="A109" s="73" t="s">
        <v>164</v>
      </c>
      <c r="B109" s="88" t="s">
        <v>291</v>
      </c>
      <c r="C109" s="88" t="s">
        <v>291</v>
      </c>
      <c r="D109" s="73" t="s">
        <v>63</v>
      </c>
      <c r="E109" s="75">
        <v>685</v>
      </c>
      <c r="F109" s="89">
        <v>685</v>
      </c>
      <c r="G109" s="77"/>
      <c r="H109" s="77"/>
      <c r="I109" s="80"/>
    </row>
    <row r="110" ht="85" customHeight="1" spans="1:10">
      <c r="A110" s="73" t="s">
        <v>164</v>
      </c>
      <c r="B110" s="88" t="s">
        <v>292</v>
      </c>
      <c r="C110" s="88" t="s">
        <v>292</v>
      </c>
      <c r="D110" s="73" t="s">
        <v>63</v>
      </c>
      <c r="E110" s="75">
        <v>32450</v>
      </c>
      <c r="F110" s="89">
        <v>32450</v>
      </c>
      <c r="G110" s="77"/>
      <c r="H110" s="77"/>
      <c r="I110" s="80"/>
      <c r="J110" s="97"/>
    </row>
    <row r="111" ht="81" customHeight="1" spans="1:9">
      <c r="A111" s="73" t="s">
        <v>164</v>
      </c>
      <c r="B111" s="88" t="s">
        <v>293</v>
      </c>
      <c r="C111" s="88" t="s">
        <v>293</v>
      </c>
      <c r="D111" s="73" t="s">
        <v>209</v>
      </c>
      <c r="E111" s="75">
        <v>10000</v>
      </c>
      <c r="F111" s="89">
        <v>10000</v>
      </c>
      <c r="G111" s="77"/>
      <c r="H111" s="77"/>
      <c r="I111" s="80"/>
    </row>
    <row r="112" ht="69" customHeight="1" spans="1:9">
      <c r="A112" s="73" t="s">
        <v>164</v>
      </c>
      <c r="B112" s="88" t="s">
        <v>294</v>
      </c>
      <c r="C112" s="88" t="s">
        <v>294</v>
      </c>
      <c r="D112" s="73" t="s">
        <v>209</v>
      </c>
      <c r="E112" s="75">
        <v>27328</v>
      </c>
      <c r="F112" s="89">
        <v>27328</v>
      </c>
      <c r="G112" s="77"/>
      <c r="H112" s="77"/>
      <c r="I112" s="98"/>
    </row>
    <row r="113" ht="81" customHeight="1" spans="1:9">
      <c r="A113" s="73" t="s">
        <v>164</v>
      </c>
      <c r="B113" s="88" t="s">
        <v>295</v>
      </c>
      <c r="C113" s="88" t="s">
        <v>295</v>
      </c>
      <c r="D113" s="73" t="s">
        <v>209</v>
      </c>
      <c r="E113" s="75">
        <v>1406</v>
      </c>
      <c r="F113" s="89">
        <v>1406</v>
      </c>
      <c r="G113" s="77"/>
      <c r="H113" s="77"/>
      <c r="I113" s="98"/>
    </row>
    <row r="114" ht="101" customHeight="1" spans="1:9">
      <c r="A114" s="73" t="s">
        <v>164</v>
      </c>
      <c r="B114" s="88" t="s">
        <v>296</v>
      </c>
      <c r="C114" s="88" t="s">
        <v>296</v>
      </c>
      <c r="D114" s="73" t="s">
        <v>209</v>
      </c>
      <c r="E114" s="75">
        <v>2305.8</v>
      </c>
      <c r="F114" s="89">
        <v>2305.8</v>
      </c>
      <c r="G114" s="77"/>
      <c r="H114" s="77"/>
      <c r="I114" s="98"/>
    </row>
    <row r="115" ht="91" customHeight="1" spans="1:9">
      <c r="A115" s="73" t="s">
        <v>164</v>
      </c>
      <c r="B115" s="88" t="s">
        <v>297</v>
      </c>
      <c r="C115" s="88" t="s">
        <v>297</v>
      </c>
      <c r="D115" s="73" t="s">
        <v>209</v>
      </c>
      <c r="E115" s="75">
        <v>10000</v>
      </c>
      <c r="F115" s="89">
        <v>10000</v>
      </c>
      <c r="G115" s="77"/>
      <c r="H115" s="77"/>
      <c r="I115" s="98"/>
    </row>
    <row r="116" ht="72" customHeight="1" spans="1:9">
      <c r="A116" s="73" t="s">
        <v>164</v>
      </c>
      <c r="B116" s="88" t="s">
        <v>298</v>
      </c>
      <c r="C116" s="88" t="s">
        <v>298</v>
      </c>
      <c r="D116" s="73" t="s">
        <v>209</v>
      </c>
      <c r="E116" s="75">
        <v>3000</v>
      </c>
      <c r="F116" s="89">
        <v>3000</v>
      </c>
      <c r="G116" s="77"/>
      <c r="H116" s="77"/>
      <c r="I116" s="98"/>
    </row>
    <row r="117" ht="67" customHeight="1" spans="1:9">
      <c r="A117" s="73" t="s">
        <v>164</v>
      </c>
      <c r="B117" s="88" t="s">
        <v>299</v>
      </c>
      <c r="C117" s="88" t="s">
        <v>299</v>
      </c>
      <c r="D117" s="73" t="s">
        <v>254</v>
      </c>
      <c r="E117" s="75">
        <v>20000</v>
      </c>
      <c r="F117" s="89">
        <v>20000</v>
      </c>
      <c r="G117" s="77"/>
      <c r="H117" s="77"/>
      <c r="I117" s="98"/>
    </row>
    <row r="118" ht="79" customHeight="1" spans="1:9">
      <c r="A118" s="73" t="s">
        <v>164</v>
      </c>
      <c r="B118" s="88" t="s">
        <v>300</v>
      </c>
      <c r="C118" s="88" t="s">
        <v>300</v>
      </c>
      <c r="D118" s="73" t="s">
        <v>254</v>
      </c>
      <c r="E118" s="75">
        <v>40000</v>
      </c>
      <c r="F118" s="89">
        <v>40000</v>
      </c>
      <c r="G118" s="77"/>
      <c r="H118" s="77"/>
      <c r="I118" s="98"/>
    </row>
    <row r="119" ht="74" customHeight="1" spans="1:9">
      <c r="A119" s="73" t="s">
        <v>164</v>
      </c>
      <c r="B119" s="88" t="s">
        <v>301</v>
      </c>
      <c r="C119" s="88" t="s">
        <v>301</v>
      </c>
      <c r="D119" s="73" t="s">
        <v>254</v>
      </c>
      <c r="E119" s="75">
        <v>59844</v>
      </c>
      <c r="F119" s="89">
        <v>59844</v>
      </c>
      <c r="G119" s="77"/>
      <c r="H119" s="77"/>
      <c r="I119" s="98"/>
    </row>
    <row r="120" ht="76" customHeight="1" spans="1:9">
      <c r="A120" s="73" t="s">
        <v>164</v>
      </c>
      <c r="B120" s="88" t="s">
        <v>302</v>
      </c>
      <c r="C120" s="88" t="s">
        <v>302</v>
      </c>
      <c r="D120" s="73" t="s">
        <v>254</v>
      </c>
      <c r="E120" s="75">
        <v>100000</v>
      </c>
      <c r="F120" s="89">
        <v>100000</v>
      </c>
      <c r="G120" s="77"/>
      <c r="H120" s="77"/>
      <c r="I120" s="98"/>
    </row>
    <row r="121" ht="81" customHeight="1" spans="1:9">
      <c r="A121" s="73" t="s">
        <v>164</v>
      </c>
      <c r="B121" s="88" t="s">
        <v>303</v>
      </c>
      <c r="C121" s="88" t="s">
        <v>303</v>
      </c>
      <c r="D121" s="73" t="s">
        <v>254</v>
      </c>
      <c r="E121" s="75">
        <v>9200</v>
      </c>
      <c r="F121" s="89">
        <v>9200</v>
      </c>
      <c r="G121" s="77"/>
      <c r="H121" s="77"/>
      <c r="I121" s="98"/>
    </row>
    <row r="122" ht="72" customHeight="1" spans="1:9">
      <c r="A122" s="73" t="s">
        <v>164</v>
      </c>
      <c r="B122" s="88" t="s">
        <v>304</v>
      </c>
      <c r="C122" s="88" t="s">
        <v>304</v>
      </c>
      <c r="D122" s="90" t="s">
        <v>203</v>
      </c>
      <c r="E122" s="75">
        <v>2000000</v>
      </c>
      <c r="F122" s="89">
        <v>2000000</v>
      </c>
      <c r="G122" s="75">
        <f>SUM(G6:G121)</f>
        <v>0</v>
      </c>
      <c r="H122" s="75">
        <f>SUM(H6:H121)</f>
        <v>0</v>
      </c>
      <c r="I122" s="99"/>
    </row>
    <row r="123" ht="72" customHeight="1" spans="1:9">
      <c r="A123" s="91"/>
      <c r="B123" s="92"/>
      <c r="C123" s="92"/>
      <c r="D123" s="93"/>
      <c r="E123" s="94"/>
      <c r="F123" s="95"/>
      <c r="G123" s="94"/>
      <c r="H123" s="94"/>
      <c r="I123" s="100"/>
    </row>
    <row r="124" ht="25.5" spans="1:9">
      <c r="A124" s="14" t="s">
        <v>305</v>
      </c>
      <c r="B124" s="14"/>
      <c r="C124" s="14"/>
      <c r="D124" s="14"/>
      <c r="E124" s="14"/>
      <c r="F124" s="14"/>
      <c r="G124" s="14"/>
      <c r="H124" s="14"/>
      <c r="I124" s="14"/>
    </row>
    <row r="125" ht="21" customHeight="1" spans="1:9">
      <c r="A125" s="96" t="s">
        <v>306</v>
      </c>
      <c r="B125" s="96"/>
      <c r="C125" s="96"/>
      <c r="D125" s="96"/>
      <c r="E125" s="96"/>
      <c r="F125" s="96"/>
      <c r="G125" s="96"/>
      <c r="H125" s="96"/>
      <c r="I125" s="96"/>
    </row>
  </sheetData>
  <mergeCells count="10">
    <mergeCell ref="G3:I3"/>
    <mergeCell ref="B4:C4"/>
    <mergeCell ref="F4:H4"/>
    <mergeCell ref="A124:I124"/>
    <mergeCell ref="A125:I125"/>
    <mergeCell ref="A4:A5"/>
    <mergeCell ref="D4:D5"/>
    <mergeCell ref="E4:E5"/>
    <mergeCell ref="I4:I5"/>
    <mergeCell ref="A1:I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2"/>
  <sheetViews>
    <sheetView topLeftCell="A463" workbookViewId="0">
      <selection activeCell="D457" sqref="D457:E457"/>
    </sheetView>
  </sheetViews>
  <sheetFormatPr defaultColWidth="9" defaultRowHeight="13.5"/>
  <cols>
    <col min="1" max="1" width="18.6333333333333" customWidth="1"/>
    <col min="2" max="2" width="13.75" customWidth="1"/>
    <col min="3" max="3" width="20.25" customWidth="1"/>
    <col min="4" max="4" width="46.625" customWidth="1"/>
    <col min="5" max="5" width="17.75" customWidth="1"/>
  </cols>
  <sheetData>
    <row r="1" ht="30" customHeight="1" spans="1:5">
      <c r="A1" s="1" t="s">
        <v>307</v>
      </c>
      <c r="B1" s="1"/>
      <c r="C1" s="1"/>
      <c r="D1" s="1"/>
      <c r="E1" s="1"/>
    </row>
    <row r="2" ht="15" customHeight="1" spans="1:9">
      <c r="A2" s="2"/>
      <c r="B2" s="2"/>
      <c r="C2" s="2"/>
      <c r="D2" s="2"/>
      <c r="E2" s="3" t="s">
        <v>1</v>
      </c>
      <c r="F2" s="2"/>
      <c r="G2" s="3"/>
      <c r="H2" s="3"/>
      <c r="I2" s="3"/>
    </row>
    <row r="3" ht="30" customHeight="1" spans="1:5">
      <c r="A3" s="4" t="s">
        <v>159</v>
      </c>
      <c r="B3" s="4"/>
      <c r="C3" s="4"/>
      <c r="D3" s="5" t="s">
        <v>308</v>
      </c>
      <c r="E3" s="5"/>
    </row>
    <row r="4" ht="30" customHeight="1" spans="1:5">
      <c r="A4" s="4" t="s">
        <v>309</v>
      </c>
      <c r="B4" s="4"/>
      <c r="C4" s="4"/>
      <c r="D4" s="6" t="s">
        <v>162</v>
      </c>
      <c r="E4" s="6"/>
    </row>
    <row r="5" ht="30" customHeight="1" spans="1:5">
      <c r="A5" s="4" t="s">
        <v>310</v>
      </c>
      <c r="B5" s="4" t="s">
        <v>311</v>
      </c>
      <c r="C5" s="4"/>
      <c r="D5" s="4">
        <v>42</v>
      </c>
      <c r="E5" s="4"/>
    </row>
    <row r="6" ht="30" customHeight="1" spans="1:5">
      <c r="A6" s="4"/>
      <c r="B6" s="4" t="s">
        <v>312</v>
      </c>
      <c r="C6" s="4"/>
      <c r="D6" s="7">
        <v>42</v>
      </c>
      <c r="E6" s="7"/>
    </row>
    <row r="7" ht="30" customHeight="1" spans="1:5">
      <c r="A7" s="4"/>
      <c r="B7" s="4" t="s">
        <v>313</v>
      </c>
      <c r="C7" s="4"/>
      <c r="D7" s="7">
        <v>0</v>
      </c>
      <c r="E7" s="7"/>
    </row>
    <row r="8" ht="30" customHeight="1" spans="1:5">
      <c r="A8" s="8" t="s">
        <v>314</v>
      </c>
      <c r="B8" s="4" t="s">
        <v>315</v>
      </c>
      <c r="C8" s="4"/>
      <c r="D8" s="4"/>
      <c r="E8" s="4"/>
    </row>
    <row r="9" ht="150" customHeight="1" spans="1:5">
      <c r="A9" s="9"/>
      <c r="B9" s="4"/>
      <c r="C9" s="4"/>
      <c r="D9" s="4"/>
      <c r="E9" s="4"/>
    </row>
    <row r="10" ht="30" customHeight="1" spans="1:5">
      <c r="A10" s="4" t="s">
        <v>316</v>
      </c>
      <c r="B10" s="4" t="s">
        <v>317</v>
      </c>
      <c r="C10" s="4" t="s">
        <v>318</v>
      </c>
      <c r="D10" s="4" t="s">
        <v>319</v>
      </c>
      <c r="E10" s="4" t="s">
        <v>320</v>
      </c>
    </row>
    <row r="11" ht="30" customHeight="1" spans="1:5">
      <c r="A11" s="4"/>
      <c r="B11" s="8" t="s">
        <v>321</v>
      </c>
      <c r="C11" s="4" t="s">
        <v>322</v>
      </c>
      <c r="D11" s="10" t="s">
        <v>323</v>
      </c>
      <c r="E11" s="10" t="s">
        <v>324</v>
      </c>
    </row>
    <row r="12" ht="30" customHeight="1" spans="1:5">
      <c r="A12" s="4"/>
      <c r="B12" s="11"/>
      <c r="C12" s="4" t="s">
        <v>325</v>
      </c>
      <c r="D12" s="10" t="s">
        <v>326</v>
      </c>
      <c r="E12" s="12">
        <v>1</v>
      </c>
    </row>
    <row r="13" ht="30" customHeight="1" spans="1:5">
      <c r="A13" s="4"/>
      <c r="B13" s="11"/>
      <c r="C13" s="4" t="s">
        <v>327</v>
      </c>
      <c r="D13" s="10" t="s">
        <v>328</v>
      </c>
      <c r="E13" s="10" t="s">
        <v>329</v>
      </c>
    </row>
    <row r="14" ht="30" customHeight="1" spans="1:5">
      <c r="A14" s="4"/>
      <c r="B14" s="9"/>
      <c r="C14" s="4" t="s">
        <v>330</v>
      </c>
      <c r="D14" s="13" t="s">
        <v>331</v>
      </c>
      <c r="E14" s="12">
        <v>1</v>
      </c>
    </row>
    <row r="15" ht="30" customHeight="1" spans="1:5">
      <c r="A15" s="4"/>
      <c r="B15" s="4" t="s">
        <v>332</v>
      </c>
      <c r="C15" s="4" t="s">
        <v>333</v>
      </c>
      <c r="D15" s="10" t="s">
        <v>334</v>
      </c>
      <c r="E15" s="10" t="s">
        <v>335</v>
      </c>
    </row>
    <row r="16" ht="30" customHeight="1" spans="1:5">
      <c r="A16" s="4"/>
      <c r="B16" s="4"/>
      <c r="C16" s="4" t="s">
        <v>336</v>
      </c>
      <c r="D16" s="10" t="s">
        <v>337</v>
      </c>
      <c r="E16" s="10" t="s">
        <v>338</v>
      </c>
    </row>
    <row r="17" ht="25.5" spans="1:5">
      <c r="A17" s="14" t="s">
        <v>339</v>
      </c>
      <c r="B17" s="14"/>
      <c r="C17" s="14"/>
      <c r="D17" s="14"/>
      <c r="E17" s="14"/>
    </row>
    <row r="18" ht="28.5" spans="1:5">
      <c r="A18" s="1" t="s">
        <v>307</v>
      </c>
      <c r="B18" s="1"/>
      <c r="C18" s="1"/>
      <c r="D18" s="1"/>
      <c r="E18" s="1"/>
    </row>
    <row r="19" ht="14.25" spans="1:5">
      <c r="A19" s="2"/>
      <c r="B19" s="2"/>
      <c r="C19" s="2"/>
      <c r="D19" s="2"/>
      <c r="E19" s="3" t="s">
        <v>1</v>
      </c>
    </row>
    <row r="20" ht="21.75" spans="1:5">
      <c r="A20" s="4" t="s">
        <v>159</v>
      </c>
      <c r="B20" s="4"/>
      <c r="C20" s="4"/>
      <c r="D20" s="4" t="s">
        <v>340</v>
      </c>
      <c r="E20" s="4"/>
    </row>
    <row r="21" ht="21.75" spans="1:5">
      <c r="A21" s="4" t="s">
        <v>309</v>
      </c>
      <c r="B21" s="4"/>
      <c r="C21" s="4"/>
      <c r="D21" s="6" t="s">
        <v>162</v>
      </c>
      <c r="E21" s="6"/>
    </row>
    <row r="22" ht="21.75" spans="1:5">
      <c r="A22" s="4" t="s">
        <v>310</v>
      </c>
      <c r="B22" s="4" t="s">
        <v>311</v>
      </c>
      <c r="C22" s="4"/>
      <c r="D22" s="4">
        <v>90</v>
      </c>
      <c r="E22" s="4"/>
    </row>
    <row r="23" ht="21.75" spans="1:5">
      <c r="A23" s="4"/>
      <c r="B23" s="4" t="s">
        <v>312</v>
      </c>
      <c r="C23" s="4"/>
      <c r="D23" s="7">
        <v>90</v>
      </c>
      <c r="E23" s="7"/>
    </row>
    <row r="24" ht="21.75" spans="1:5">
      <c r="A24" s="4"/>
      <c r="B24" s="4" t="s">
        <v>313</v>
      </c>
      <c r="C24" s="4"/>
      <c r="D24" s="7"/>
      <c r="E24" s="7"/>
    </row>
    <row r="25" spans="1:5">
      <c r="A25" s="8" t="s">
        <v>314</v>
      </c>
      <c r="B25" s="4" t="s">
        <v>341</v>
      </c>
      <c r="C25" s="4"/>
      <c r="D25" s="4"/>
      <c r="E25" s="4"/>
    </row>
    <row r="26" ht="54" customHeight="1" spans="1:5">
      <c r="A26" s="9"/>
      <c r="B26" s="4"/>
      <c r="C26" s="4"/>
      <c r="D26" s="4"/>
      <c r="E26" s="4"/>
    </row>
    <row r="27" ht="21.75" spans="1:5">
      <c r="A27" s="4" t="s">
        <v>316</v>
      </c>
      <c r="B27" s="4" t="s">
        <v>317</v>
      </c>
      <c r="C27" s="4" t="s">
        <v>318</v>
      </c>
      <c r="D27" s="4" t="s">
        <v>319</v>
      </c>
      <c r="E27" s="4" t="s">
        <v>320</v>
      </c>
    </row>
    <row r="28" ht="18" spans="1:5">
      <c r="A28" s="4"/>
      <c r="B28" s="8" t="s">
        <v>321</v>
      </c>
      <c r="C28" s="8" t="s">
        <v>322</v>
      </c>
      <c r="D28" s="15" t="s">
        <v>342</v>
      </c>
      <c r="E28" s="15" t="s">
        <v>343</v>
      </c>
    </row>
    <row r="29" ht="18" spans="1:5">
      <c r="A29" s="4"/>
      <c r="B29" s="11"/>
      <c r="C29" s="11"/>
      <c r="D29" s="15" t="s">
        <v>344</v>
      </c>
      <c r="E29" s="15" t="s">
        <v>345</v>
      </c>
    </row>
    <row r="30" ht="18" spans="1:5">
      <c r="A30" s="4"/>
      <c r="B30" s="11"/>
      <c r="C30" s="11"/>
      <c r="D30" s="15" t="s">
        <v>346</v>
      </c>
      <c r="E30" s="15" t="s">
        <v>347</v>
      </c>
    </row>
    <row r="31" ht="18" spans="1:5">
      <c r="A31" s="4"/>
      <c r="B31" s="11"/>
      <c r="C31" s="9"/>
      <c r="D31" s="15" t="s">
        <v>348</v>
      </c>
      <c r="E31" s="15" t="s">
        <v>349</v>
      </c>
    </row>
    <row r="32" ht="18" spans="1:5">
      <c r="A32" s="4"/>
      <c r="B32" s="11"/>
      <c r="C32" s="11" t="s">
        <v>325</v>
      </c>
      <c r="D32" s="15" t="s">
        <v>350</v>
      </c>
      <c r="E32" s="15">
        <v>1</v>
      </c>
    </row>
    <row r="33" ht="18" spans="1:5">
      <c r="A33" s="4"/>
      <c r="B33" s="11"/>
      <c r="C33" s="11"/>
      <c r="D33" s="15" t="s">
        <v>351</v>
      </c>
      <c r="E33" s="15">
        <v>1</v>
      </c>
    </row>
    <row r="34" ht="18" spans="1:5">
      <c r="A34" s="4"/>
      <c r="B34" s="11"/>
      <c r="C34" s="11"/>
      <c r="D34" s="15" t="s">
        <v>352</v>
      </c>
      <c r="E34" s="15">
        <v>1</v>
      </c>
    </row>
    <row r="35" ht="18" spans="1:5">
      <c r="A35" s="4"/>
      <c r="B35" s="11"/>
      <c r="C35" s="9"/>
      <c r="D35" s="15" t="s">
        <v>353</v>
      </c>
      <c r="E35" s="15">
        <v>1</v>
      </c>
    </row>
    <row r="36" ht="18" spans="1:5">
      <c r="A36" s="4"/>
      <c r="B36" s="11"/>
      <c r="C36" s="11" t="s">
        <v>327</v>
      </c>
      <c r="D36" s="15" t="s">
        <v>354</v>
      </c>
      <c r="E36" s="15" t="s">
        <v>355</v>
      </c>
    </row>
    <row r="37" ht="18" spans="1:5">
      <c r="A37" s="4"/>
      <c r="B37" s="11"/>
      <c r="C37" s="11"/>
      <c r="D37" s="15" t="s">
        <v>356</v>
      </c>
      <c r="E37" s="15" t="s">
        <v>357</v>
      </c>
    </row>
    <row r="38" ht="18" spans="1:5">
      <c r="A38" s="4"/>
      <c r="B38" s="11"/>
      <c r="C38" s="11"/>
      <c r="D38" s="15" t="s">
        <v>358</v>
      </c>
      <c r="E38" s="15" t="s">
        <v>359</v>
      </c>
    </row>
    <row r="39" ht="18" spans="1:5">
      <c r="A39" s="4"/>
      <c r="B39" s="11"/>
      <c r="C39" s="9"/>
      <c r="D39" s="15" t="s">
        <v>360</v>
      </c>
      <c r="E39" s="15" t="s">
        <v>361</v>
      </c>
    </row>
    <row r="40" ht="18" spans="1:5">
      <c r="A40" s="4"/>
      <c r="B40" s="11"/>
      <c r="C40" s="11" t="s">
        <v>330</v>
      </c>
      <c r="D40" s="15" t="s">
        <v>362</v>
      </c>
      <c r="E40" s="15">
        <v>1</v>
      </c>
    </row>
    <row r="41" ht="18" spans="1:5">
      <c r="A41" s="4"/>
      <c r="B41" s="11"/>
      <c r="C41" s="11"/>
      <c r="D41" s="15" t="s">
        <v>363</v>
      </c>
      <c r="E41" s="15">
        <v>1</v>
      </c>
    </row>
    <row r="42" ht="18" spans="1:5">
      <c r="A42" s="4"/>
      <c r="B42" s="11"/>
      <c r="C42" s="11"/>
      <c r="D42" s="15" t="s">
        <v>364</v>
      </c>
      <c r="E42" s="15">
        <v>1</v>
      </c>
    </row>
    <row r="43" ht="18" spans="1:5">
      <c r="A43" s="4"/>
      <c r="B43" s="9"/>
      <c r="C43" s="9"/>
      <c r="D43" s="15" t="s">
        <v>365</v>
      </c>
      <c r="E43" s="15">
        <v>1</v>
      </c>
    </row>
    <row r="44" ht="21.75" spans="1:5">
      <c r="A44" s="4"/>
      <c r="B44" s="8" t="s">
        <v>332</v>
      </c>
      <c r="C44" s="4" t="s">
        <v>333</v>
      </c>
      <c r="D44" s="5" t="s">
        <v>366</v>
      </c>
      <c r="E44" s="15">
        <v>1</v>
      </c>
    </row>
    <row r="45" ht="21.75" spans="1:5">
      <c r="A45" s="4"/>
      <c r="B45" s="9"/>
      <c r="C45" s="4" t="s">
        <v>336</v>
      </c>
      <c r="D45" s="5" t="s">
        <v>367</v>
      </c>
      <c r="E45" s="15">
        <v>1</v>
      </c>
    </row>
    <row r="46" ht="25.5" spans="1:5">
      <c r="A46" s="14" t="s">
        <v>339</v>
      </c>
      <c r="B46" s="14"/>
      <c r="C46" s="14"/>
      <c r="D46" s="14"/>
      <c r="E46" s="14"/>
    </row>
    <row r="47" ht="28.5" spans="1:5">
      <c r="A47" s="1" t="s">
        <v>307</v>
      </c>
      <c r="B47" s="1"/>
      <c r="C47" s="1"/>
      <c r="D47" s="1"/>
      <c r="E47" s="1"/>
    </row>
    <row r="48" ht="14.25" spans="1:5">
      <c r="A48" s="2"/>
      <c r="B48" s="2"/>
      <c r="C48" s="2"/>
      <c r="D48" s="2"/>
      <c r="E48" s="3" t="s">
        <v>1</v>
      </c>
    </row>
    <row r="49" ht="21.75" spans="1:5">
      <c r="A49" s="4" t="s">
        <v>159</v>
      </c>
      <c r="B49" s="4"/>
      <c r="C49" s="4"/>
      <c r="D49" s="4" t="s">
        <v>368</v>
      </c>
      <c r="E49" s="4"/>
    </row>
    <row r="50" ht="21.75" spans="1:5">
      <c r="A50" s="4" t="s">
        <v>309</v>
      </c>
      <c r="B50" s="4"/>
      <c r="C50" s="4"/>
      <c r="D50" s="6" t="s">
        <v>162</v>
      </c>
      <c r="E50" s="6"/>
    </row>
    <row r="51" ht="21.75" spans="1:5">
      <c r="A51" s="4" t="s">
        <v>310</v>
      </c>
      <c r="B51" s="4" t="s">
        <v>311</v>
      </c>
      <c r="C51" s="4"/>
      <c r="D51" s="4">
        <v>80</v>
      </c>
      <c r="E51" s="4"/>
    </row>
    <row r="52" ht="21.75" spans="1:5">
      <c r="A52" s="4"/>
      <c r="B52" s="4" t="s">
        <v>312</v>
      </c>
      <c r="C52" s="4"/>
      <c r="D52" s="7">
        <v>80</v>
      </c>
      <c r="E52" s="7"/>
    </row>
    <row r="53" ht="21.75" spans="1:5">
      <c r="A53" s="4"/>
      <c r="B53" s="4" t="s">
        <v>313</v>
      </c>
      <c r="C53" s="4"/>
      <c r="D53" s="7"/>
      <c r="E53" s="7"/>
    </row>
    <row r="54" spans="1:5">
      <c r="A54" s="8" t="s">
        <v>314</v>
      </c>
      <c r="B54" s="4" t="s">
        <v>369</v>
      </c>
      <c r="C54" s="4"/>
      <c r="D54" s="4"/>
      <c r="E54" s="4"/>
    </row>
    <row r="55" ht="78" customHeight="1" spans="1:5">
      <c r="A55" s="9"/>
      <c r="B55" s="4"/>
      <c r="C55" s="4"/>
      <c r="D55" s="4"/>
      <c r="E55" s="4"/>
    </row>
    <row r="56" ht="21.75" spans="1:5">
      <c r="A56" s="4" t="s">
        <v>316</v>
      </c>
      <c r="B56" s="4" t="s">
        <v>317</v>
      </c>
      <c r="C56" s="4" t="s">
        <v>318</v>
      </c>
      <c r="D56" s="4" t="s">
        <v>319</v>
      </c>
      <c r="E56" s="4" t="s">
        <v>320</v>
      </c>
    </row>
    <row r="57" ht="21.75" spans="1:5">
      <c r="A57" s="4"/>
      <c r="B57" s="4" t="s">
        <v>321</v>
      </c>
      <c r="C57" s="4" t="s">
        <v>322</v>
      </c>
      <c r="D57" s="4" t="s">
        <v>370</v>
      </c>
      <c r="E57" s="16" t="s">
        <v>371</v>
      </c>
    </row>
    <row r="58" ht="21.75" spans="1:5">
      <c r="A58" s="4"/>
      <c r="B58" s="4"/>
      <c r="C58" s="4" t="s">
        <v>325</v>
      </c>
      <c r="D58" s="4" t="s">
        <v>372</v>
      </c>
      <c r="E58" s="17">
        <v>1</v>
      </c>
    </row>
    <row r="59" ht="21.75" spans="1:5">
      <c r="A59" s="4"/>
      <c r="B59" s="4"/>
      <c r="C59" s="4" t="s">
        <v>327</v>
      </c>
      <c r="D59" s="4" t="s">
        <v>373</v>
      </c>
      <c r="E59" s="4" t="s">
        <v>374</v>
      </c>
    </row>
    <row r="60" ht="21.75" spans="1:5">
      <c r="A60" s="4"/>
      <c r="B60" s="4"/>
      <c r="C60" s="4" t="s">
        <v>330</v>
      </c>
      <c r="D60" s="4" t="s">
        <v>375</v>
      </c>
      <c r="E60" s="17">
        <v>1</v>
      </c>
    </row>
    <row r="61" ht="21.75" spans="1:5">
      <c r="A61" s="4"/>
      <c r="B61" s="8" t="s">
        <v>332</v>
      </c>
      <c r="C61" s="4" t="s">
        <v>333</v>
      </c>
      <c r="D61" s="4" t="s">
        <v>376</v>
      </c>
      <c r="E61" s="17">
        <v>1</v>
      </c>
    </row>
    <row r="62" ht="21.75" spans="1:5">
      <c r="A62" s="4"/>
      <c r="B62" s="9"/>
      <c r="C62" s="4" t="s">
        <v>336</v>
      </c>
      <c r="D62" s="4" t="s">
        <v>377</v>
      </c>
      <c r="E62" s="18" t="s">
        <v>378</v>
      </c>
    </row>
    <row r="63" ht="25.5" spans="1:5">
      <c r="A63" s="14" t="s">
        <v>339</v>
      </c>
      <c r="B63" s="14"/>
      <c r="C63" s="14"/>
      <c r="D63" s="14"/>
      <c r="E63" s="14"/>
    </row>
    <row r="64" ht="28.5" spans="1:5">
      <c r="A64" s="1" t="s">
        <v>307</v>
      </c>
      <c r="B64" s="1"/>
      <c r="C64" s="1"/>
      <c r="D64" s="1"/>
      <c r="E64" s="1"/>
    </row>
    <row r="65" ht="14.25" spans="1:5">
      <c r="A65" s="2"/>
      <c r="B65" s="2"/>
      <c r="C65" s="2"/>
      <c r="D65" s="2"/>
      <c r="E65" s="3" t="s">
        <v>1</v>
      </c>
    </row>
    <row r="66" ht="21.75" spans="1:5">
      <c r="A66" s="4" t="s">
        <v>159</v>
      </c>
      <c r="B66" s="4"/>
      <c r="C66" s="4"/>
      <c r="D66" s="19" t="s">
        <v>379</v>
      </c>
      <c r="E66" s="19"/>
    </row>
    <row r="67" ht="21.75" spans="1:5">
      <c r="A67" s="4" t="s">
        <v>309</v>
      </c>
      <c r="B67" s="4"/>
      <c r="C67" s="4"/>
      <c r="D67" s="6" t="s">
        <v>162</v>
      </c>
      <c r="E67" s="6"/>
    </row>
    <row r="68" ht="21.75" spans="1:5">
      <c r="A68" s="4" t="s">
        <v>310</v>
      </c>
      <c r="B68" s="4" t="s">
        <v>311</v>
      </c>
      <c r="C68" s="4"/>
      <c r="D68" s="4">
        <v>20</v>
      </c>
      <c r="E68" s="4"/>
    </row>
    <row r="69" ht="21.75" spans="1:5">
      <c r="A69" s="4"/>
      <c r="B69" s="4" t="s">
        <v>312</v>
      </c>
      <c r="C69" s="4"/>
      <c r="D69" s="7">
        <v>20</v>
      </c>
      <c r="E69" s="7"/>
    </row>
    <row r="70" ht="21.75" spans="1:5">
      <c r="A70" s="4"/>
      <c r="B70" s="4" t="s">
        <v>313</v>
      </c>
      <c r="C70" s="4"/>
      <c r="D70" s="7"/>
      <c r="E70" s="7"/>
    </row>
    <row r="71" spans="1:5">
      <c r="A71" s="8" t="s">
        <v>314</v>
      </c>
      <c r="B71" s="4" t="s">
        <v>380</v>
      </c>
      <c r="C71" s="4"/>
      <c r="D71" s="4"/>
      <c r="E71" s="4"/>
    </row>
    <row r="72" ht="64" customHeight="1" spans="1:5">
      <c r="A72" s="9"/>
      <c r="B72" s="4"/>
      <c r="C72" s="4"/>
      <c r="D72" s="4"/>
      <c r="E72" s="4"/>
    </row>
    <row r="73" ht="21.75" spans="1:5">
      <c r="A73" s="4" t="s">
        <v>316</v>
      </c>
      <c r="B73" s="4" t="s">
        <v>317</v>
      </c>
      <c r="C73" s="4" t="s">
        <v>318</v>
      </c>
      <c r="D73" s="4" t="s">
        <v>319</v>
      </c>
      <c r="E73" s="4" t="s">
        <v>320</v>
      </c>
    </row>
    <row r="74" ht="21.75" spans="1:5">
      <c r="A74" s="4"/>
      <c r="B74" s="8" t="s">
        <v>321</v>
      </c>
      <c r="C74" s="8" t="s">
        <v>322</v>
      </c>
      <c r="D74" s="19" t="s">
        <v>381</v>
      </c>
      <c r="E74" s="4" t="s">
        <v>382</v>
      </c>
    </row>
    <row r="75" ht="19.5" spans="1:5">
      <c r="A75" s="4"/>
      <c r="B75" s="11"/>
      <c r="C75" s="9"/>
      <c r="D75" s="19" t="s">
        <v>383</v>
      </c>
      <c r="E75" s="16" t="s">
        <v>384</v>
      </c>
    </row>
    <row r="76" ht="21.75" spans="1:5">
      <c r="A76" s="4"/>
      <c r="B76" s="11"/>
      <c r="C76" s="4" t="s">
        <v>325</v>
      </c>
      <c r="D76" s="19" t="s">
        <v>385</v>
      </c>
      <c r="E76" s="17">
        <v>1</v>
      </c>
    </row>
    <row r="77" ht="21.75" spans="1:5">
      <c r="A77" s="4"/>
      <c r="B77" s="11"/>
      <c r="C77" s="4" t="s">
        <v>327</v>
      </c>
      <c r="D77" s="19" t="s">
        <v>386</v>
      </c>
      <c r="E77" s="4" t="s">
        <v>387</v>
      </c>
    </row>
    <row r="78" ht="21.75" spans="1:5">
      <c r="A78" s="4"/>
      <c r="B78" s="9"/>
      <c r="C78" s="4" t="s">
        <v>330</v>
      </c>
      <c r="D78" s="19" t="s">
        <v>388</v>
      </c>
      <c r="E78" s="17">
        <v>1</v>
      </c>
    </row>
    <row r="79" ht="21.75" spans="1:5">
      <c r="A79" s="4"/>
      <c r="B79" s="8" t="s">
        <v>332</v>
      </c>
      <c r="C79" s="4" t="s">
        <v>333</v>
      </c>
      <c r="D79" s="19" t="s">
        <v>389</v>
      </c>
      <c r="E79" s="17">
        <v>1</v>
      </c>
    </row>
    <row r="80" ht="21.75" spans="1:5">
      <c r="A80" s="4"/>
      <c r="B80" s="9"/>
      <c r="C80" s="4" t="s">
        <v>336</v>
      </c>
      <c r="D80" s="19" t="s">
        <v>390</v>
      </c>
      <c r="E80" s="18" t="s">
        <v>378</v>
      </c>
    </row>
    <row r="81" ht="25.5" spans="1:5">
      <c r="A81" s="14" t="s">
        <v>339</v>
      </c>
      <c r="B81" s="14"/>
      <c r="C81" s="14"/>
      <c r="D81" s="14"/>
      <c r="E81" s="14"/>
    </row>
    <row r="82" ht="28.5" spans="1:5">
      <c r="A82" s="1" t="s">
        <v>307</v>
      </c>
      <c r="B82" s="1"/>
      <c r="C82" s="1"/>
      <c r="D82" s="1"/>
      <c r="E82" s="1"/>
    </row>
    <row r="83" ht="14.25" spans="1:5">
      <c r="A83" s="2"/>
      <c r="B83" s="2"/>
      <c r="C83" s="2"/>
      <c r="D83" s="2"/>
      <c r="E83" s="3" t="s">
        <v>1</v>
      </c>
    </row>
    <row r="84" ht="21.75" spans="1:5">
      <c r="A84" s="4" t="s">
        <v>159</v>
      </c>
      <c r="B84" s="4"/>
      <c r="C84" s="4"/>
      <c r="D84" s="4" t="s">
        <v>391</v>
      </c>
      <c r="E84" s="4"/>
    </row>
    <row r="85" ht="21.75" spans="1:5">
      <c r="A85" s="4" t="s">
        <v>309</v>
      </c>
      <c r="B85" s="4"/>
      <c r="C85" s="4"/>
      <c r="D85" s="6" t="s">
        <v>162</v>
      </c>
      <c r="E85" s="6"/>
    </row>
    <row r="86" ht="21.75" spans="1:5">
      <c r="A86" s="4" t="s">
        <v>310</v>
      </c>
      <c r="B86" s="4" t="s">
        <v>311</v>
      </c>
      <c r="C86" s="4"/>
      <c r="D86" s="4">
        <v>10</v>
      </c>
      <c r="E86" s="4"/>
    </row>
    <row r="87" ht="21.75" spans="1:5">
      <c r="A87" s="4"/>
      <c r="B87" s="4" t="s">
        <v>312</v>
      </c>
      <c r="C87" s="4"/>
      <c r="D87" s="7">
        <v>10</v>
      </c>
      <c r="E87" s="7"/>
    </row>
    <row r="88" ht="21.75" spans="1:5">
      <c r="A88" s="4"/>
      <c r="B88" s="4" t="s">
        <v>313</v>
      </c>
      <c r="C88" s="4"/>
      <c r="D88" s="7"/>
      <c r="E88" s="7"/>
    </row>
    <row r="89" spans="1:5">
      <c r="A89" s="8" t="s">
        <v>314</v>
      </c>
      <c r="B89" s="20" t="s">
        <v>392</v>
      </c>
      <c r="C89" s="20"/>
      <c r="D89" s="20"/>
      <c r="E89" s="20"/>
    </row>
    <row r="90" ht="64" customHeight="1" spans="1:5">
      <c r="A90" s="9"/>
      <c r="B90" s="20"/>
      <c r="C90" s="20"/>
      <c r="D90" s="20"/>
      <c r="E90" s="20"/>
    </row>
    <row r="91" ht="21.75" spans="1:5">
      <c r="A91" s="4" t="s">
        <v>316</v>
      </c>
      <c r="B91" s="4" t="s">
        <v>317</v>
      </c>
      <c r="C91" s="4" t="s">
        <v>318</v>
      </c>
      <c r="D91" s="4" t="s">
        <v>319</v>
      </c>
      <c r="E91" s="4" t="s">
        <v>320</v>
      </c>
    </row>
    <row r="92" ht="21.75" spans="1:5">
      <c r="A92" s="4"/>
      <c r="B92" s="4" t="s">
        <v>321</v>
      </c>
      <c r="C92" s="4" t="s">
        <v>322</v>
      </c>
      <c r="D92" s="5" t="s">
        <v>393</v>
      </c>
      <c r="E92" s="5" t="s">
        <v>394</v>
      </c>
    </row>
    <row r="93" ht="21.75" spans="1:5">
      <c r="A93" s="4"/>
      <c r="B93" s="4"/>
      <c r="C93" s="4" t="s">
        <v>325</v>
      </c>
      <c r="D93" s="5" t="s">
        <v>395</v>
      </c>
      <c r="E93" s="15">
        <v>1</v>
      </c>
    </row>
    <row r="94" ht="21.75" spans="1:5">
      <c r="A94" s="4"/>
      <c r="B94" s="4"/>
      <c r="C94" s="4" t="s">
        <v>327</v>
      </c>
      <c r="D94" s="5" t="s">
        <v>391</v>
      </c>
      <c r="E94" s="21" t="s">
        <v>396</v>
      </c>
    </row>
    <row r="95" ht="21.75" spans="1:5">
      <c r="A95" s="4"/>
      <c r="B95" s="4"/>
      <c r="C95" s="4" t="s">
        <v>330</v>
      </c>
      <c r="D95" s="5" t="s">
        <v>397</v>
      </c>
      <c r="E95" s="15">
        <v>1</v>
      </c>
    </row>
    <row r="96" ht="21.75" spans="1:5">
      <c r="A96" s="4"/>
      <c r="B96" s="8" t="s">
        <v>332</v>
      </c>
      <c r="C96" s="4" t="s">
        <v>333</v>
      </c>
      <c r="D96" s="21" t="s">
        <v>398</v>
      </c>
      <c r="E96" s="22">
        <v>1</v>
      </c>
    </row>
    <row r="97" ht="21.75" spans="1:5">
      <c r="A97" s="4"/>
      <c r="B97" s="9"/>
      <c r="C97" s="4" t="s">
        <v>336</v>
      </c>
      <c r="D97" s="21" t="s">
        <v>399</v>
      </c>
      <c r="E97" s="21" t="s">
        <v>400</v>
      </c>
    </row>
    <row r="98" ht="25.5" spans="1:5">
      <c r="A98" s="14" t="s">
        <v>339</v>
      </c>
      <c r="B98" s="14"/>
      <c r="C98" s="14"/>
      <c r="D98" s="14"/>
      <c r="E98" s="14"/>
    </row>
    <row r="99" ht="28.5" spans="1:5">
      <c r="A99" s="1" t="s">
        <v>307</v>
      </c>
      <c r="B99" s="1"/>
      <c r="C99" s="1"/>
      <c r="D99" s="1"/>
      <c r="E99" s="1"/>
    </row>
    <row r="100" ht="14.25" spans="1:5">
      <c r="A100" s="2"/>
      <c r="B100" s="2"/>
      <c r="C100" s="2"/>
      <c r="D100" s="2"/>
      <c r="E100" s="3" t="s">
        <v>1</v>
      </c>
    </row>
    <row r="101" ht="21.75" spans="1:5">
      <c r="A101" s="4" t="s">
        <v>159</v>
      </c>
      <c r="B101" s="4"/>
      <c r="C101" s="4"/>
      <c r="D101" s="4" t="s">
        <v>401</v>
      </c>
      <c r="E101" s="4"/>
    </row>
    <row r="102" ht="21.75" spans="1:5">
      <c r="A102" s="4" t="s">
        <v>309</v>
      </c>
      <c r="B102" s="4"/>
      <c r="C102" s="4"/>
      <c r="D102" s="6" t="s">
        <v>162</v>
      </c>
      <c r="E102" s="6"/>
    </row>
    <row r="103" ht="21.75" spans="1:5">
      <c r="A103" s="4" t="s">
        <v>310</v>
      </c>
      <c r="B103" s="4" t="s">
        <v>311</v>
      </c>
      <c r="C103" s="4"/>
      <c r="D103" s="4">
        <v>6</v>
      </c>
      <c r="E103" s="4"/>
    </row>
    <row r="104" ht="21.75" spans="1:5">
      <c r="A104" s="4"/>
      <c r="B104" s="4" t="s">
        <v>312</v>
      </c>
      <c r="C104" s="4"/>
      <c r="D104" s="7">
        <v>6</v>
      </c>
      <c r="E104" s="7"/>
    </row>
    <row r="105" ht="21.75" spans="1:5">
      <c r="A105" s="4"/>
      <c r="B105" s="4" t="s">
        <v>313</v>
      </c>
      <c r="C105" s="4"/>
      <c r="D105" s="7"/>
      <c r="E105" s="7"/>
    </row>
    <row r="106" spans="1:5">
      <c r="A106" s="8" t="s">
        <v>314</v>
      </c>
      <c r="B106" s="4" t="s">
        <v>402</v>
      </c>
      <c r="C106" s="4"/>
      <c r="D106" s="4"/>
      <c r="E106" s="4"/>
    </row>
    <row r="107" ht="81" customHeight="1" spans="1:5">
      <c r="A107" s="9"/>
      <c r="B107" s="4"/>
      <c r="C107" s="4"/>
      <c r="D107" s="4"/>
      <c r="E107" s="4"/>
    </row>
    <row r="108" ht="21.75" spans="1:5">
      <c r="A108" s="4" t="s">
        <v>316</v>
      </c>
      <c r="B108" s="4" t="s">
        <v>317</v>
      </c>
      <c r="C108" s="4" t="s">
        <v>318</v>
      </c>
      <c r="D108" s="4" t="s">
        <v>319</v>
      </c>
      <c r="E108" s="4" t="s">
        <v>320</v>
      </c>
    </row>
    <row r="109" ht="21.75" spans="1:5">
      <c r="A109" s="4"/>
      <c r="B109" s="4" t="s">
        <v>321</v>
      </c>
      <c r="C109" s="4" t="s">
        <v>322</v>
      </c>
      <c r="D109" s="19" t="s">
        <v>403</v>
      </c>
      <c r="E109" s="23" t="s">
        <v>404</v>
      </c>
    </row>
    <row r="110" ht="21.75" spans="1:5">
      <c r="A110" s="4"/>
      <c r="B110" s="4"/>
      <c r="C110" s="4" t="s">
        <v>325</v>
      </c>
      <c r="D110" s="19" t="s">
        <v>405</v>
      </c>
      <c r="E110" s="24">
        <v>1</v>
      </c>
    </row>
    <row r="111" ht="21.75" spans="1:5">
      <c r="A111" s="4"/>
      <c r="B111" s="4"/>
      <c r="C111" s="4" t="s">
        <v>327</v>
      </c>
      <c r="D111" s="19" t="s">
        <v>406</v>
      </c>
      <c r="E111" s="19" t="s">
        <v>407</v>
      </c>
    </row>
    <row r="112" ht="21.75" spans="1:5">
      <c r="A112" s="4"/>
      <c r="B112" s="4"/>
      <c r="C112" s="4" t="s">
        <v>330</v>
      </c>
      <c r="D112" s="19" t="s">
        <v>408</v>
      </c>
      <c r="E112" s="24">
        <v>1</v>
      </c>
    </row>
    <row r="113" ht="21.75" spans="1:5">
      <c r="A113" s="4"/>
      <c r="B113" s="25" t="s">
        <v>332</v>
      </c>
      <c r="C113" s="4" t="s">
        <v>333</v>
      </c>
      <c r="D113" s="19" t="s">
        <v>409</v>
      </c>
      <c r="E113" s="24">
        <v>1</v>
      </c>
    </row>
    <row r="114" ht="21.75" spans="1:5">
      <c r="A114" s="4"/>
      <c r="B114" s="26"/>
      <c r="C114" s="4" t="s">
        <v>336</v>
      </c>
      <c r="D114" s="19" t="s">
        <v>410</v>
      </c>
      <c r="E114" s="27" t="s">
        <v>411</v>
      </c>
    </row>
    <row r="115" ht="25.5" spans="1:5">
      <c r="A115" s="14" t="s">
        <v>339</v>
      </c>
      <c r="B115" s="14"/>
      <c r="C115" s="14"/>
      <c r="D115" s="14"/>
      <c r="E115" s="14"/>
    </row>
    <row r="116" ht="28.5" spans="1:5">
      <c r="A116" s="1" t="s">
        <v>307</v>
      </c>
      <c r="B116" s="1"/>
      <c r="C116" s="1"/>
      <c r="D116" s="1"/>
      <c r="E116" s="1"/>
    </row>
    <row r="117" ht="14.25" spans="1:5">
      <c r="A117" s="2"/>
      <c r="B117" s="2"/>
      <c r="C117" s="2"/>
      <c r="D117" s="2"/>
      <c r="E117" s="3" t="s">
        <v>1</v>
      </c>
    </row>
    <row r="118" ht="21.75" spans="1:5">
      <c r="A118" s="4" t="s">
        <v>159</v>
      </c>
      <c r="B118" s="4"/>
      <c r="C118" s="4"/>
      <c r="D118" s="4" t="s">
        <v>412</v>
      </c>
      <c r="E118" s="4"/>
    </row>
    <row r="119" ht="21.75" spans="1:5">
      <c r="A119" s="4" t="s">
        <v>309</v>
      </c>
      <c r="B119" s="4"/>
      <c r="C119" s="4"/>
      <c r="D119" s="6" t="s">
        <v>162</v>
      </c>
      <c r="E119" s="6"/>
    </row>
    <row r="120" ht="21.75" spans="1:5">
      <c r="A120" s="4" t="s">
        <v>310</v>
      </c>
      <c r="B120" s="4" t="s">
        <v>311</v>
      </c>
      <c r="C120" s="4"/>
      <c r="D120" s="4">
        <v>0.1</v>
      </c>
      <c r="E120" s="4"/>
    </row>
    <row r="121" ht="21.75" spans="1:5">
      <c r="A121" s="4"/>
      <c r="B121" s="4" t="s">
        <v>312</v>
      </c>
      <c r="C121" s="4"/>
      <c r="D121" s="7">
        <v>0.1</v>
      </c>
      <c r="E121" s="7"/>
    </row>
    <row r="122" ht="21.75" spans="1:5">
      <c r="A122" s="4"/>
      <c r="B122" s="4" t="s">
        <v>313</v>
      </c>
      <c r="C122" s="4"/>
      <c r="D122" s="7"/>
      <c r="E122" s="7"/>
    </row>
    <row r="123" spans="1:5">
      <c r="A123" s="8" t="s">
        <v>314</v>
      </c>
      <c r="B123" s="4" t="s">
        <v>413</v>
      </c>
      <c r="C123" s="4"/>
      <c r="D123" s="4"/>
      <c r="E123" s="4"/>
    </row>
    <row r="124" ht="73" customHeight="1" spans="1:5">
      <c r="A124" s="9"/>
      <c r="B124" s="4"/>
      <c r="C124" s="4"/>
      <c r="D124" s="4"/>
      <c r="E124" s="4"/>
    </row>
    <row r="125" ht="21.75" spans="1:5">
      <c r="A125" s="4" t="s">
        <v>316</v>
      </c>
      <c r="B125" s="4" t="s">
        <v>317</v>
      </c>
      <c r="C125" s="4" t="s">
        <v>318</v>
      </c>
      <c r="D125" s="4" t="s">
        <v>319</v>
      </c>
      <c r="E125" s="4" t="s">
        <v>320</v>
      </c>
    </row>
    <row r="126" ht="21.75" spans="1:5">
      <c r="A126" s="4"/>
      <c r="B126" s="4" t="s">
        <v>321</v>
      </c>
      <c r="C126" s="4" t="s">
        <v>322</v>
      </c>
      <c r="D126" s="19" t="s">
        <v>414</v>
      </c>
      <c r="E126" s="23" t="s">
        <v>415</v>
      </c>
    </row>
    <row r="127" ht="14.25" spans="1:5">
      <c r="A127" s="4"/>
      <c r="B127" s="4"/>
      <c r="C127" s="8" t="s">
        <v>325</v>
      </c>
      <c r="D127" s="19" t="s">
        <v>416</v>
      </c>
      <c r="E127" s="23" t="s">
        <v>378</v>
      </c>
    </row>
    <row r="128" ht="14.25" spans="1:5">
      <c r="A128" s="4"/>
      <c r="B128" s="4"/>
      <c r="C128" s="11"/>
      <c r="D128" s="19" t="s">
        <v>417</v>
      </c>
      <c r="E128" s="23" t="s">
        <v>418</v>
      </c>
    </row>
    <row r="129" ht="14.25" spans="1:5">
      <c r="A129" s="4"/>
      <c r="B129" s="4"/>
      <c r="C129" s="9"/>
      <c r="D129" s="19" t="s">
        <v>419</v>
      </c>
      <c r="E129" s="28" t="s">
        <v>420</v>
      </c>
    </row>
    <row r="130" ht="21.75" spans="1:5">
      <c r="A130" s="4"/>
      <c r="B130" s="4"/>
      <c r="C130" s="4" t="s">
        <v>327</v>
      </c>
      <c r="D130" s="19" t="s">
        <v>421</v>
      </c>
      <c r="E130" s="23" t="s">
        <v>422</v>
      </c>
    </row>
    <row r="131" ht="28.5" spans="1:5">
      <c r="A131" s="4"/>
      <c r="B131" s="25" t="s">
        <v>332</v>
      </c>
      <c r="C131" s="4" t="s">
        <v>333</v>
      </c>
      <c r="D131" s="19" t="s">
        <v>423</v>
      </c>
      <c r="E131" s="24">
        <v>1</v>
      </c>
    </row>
    <row r="132" ht="21.75" spans="1:5">
      <c r="A132" s="4"/>
      <c r="B132" s="26"/>
      <c r="C132" s="4" t="s">
        <v>336</v>
      </c>
      <c r="D132" s="19" t="s">
        <v>424</v>
      </c>
      <c r="E132" s="27" t="s">
        <v>425</v>
      </c>
    </row>
    <row r="133" ht="25.5" spans="1:5">
      <c r="A133" s="14" t="s">
        <v>339</v>
      </c>
      <c r="B133" s="14"/>
      <c r="C133" s="14"/>
      <c r="D133" s="14"/>
      <c r="E133" s="14"/>
    </row>
    <row r="134" ht="28.5" spans="1:5">
      <c r="A134" s="1" t="s">
        <v>307</v>
      </c>
      <c r="B134" s="1"/>
      <c r="C134" s="1"/>
      <c r="D134" s="1"/>
      <c r="E134" s="1"/>
    </row>
    <row r="135" ht="14.25" spans="1:5">
      <c r="A135" s="2"/>
      <c r="B135" s="2"/>
      <c r="C135" s="2"/>
      <c r="D135" s="2"/>
      <c r="E135" s="3" t="s">
        <v>1</v>
      </c>
    </row>
    <row r="136" ht="21.75" spans="1:5">
      <c r="A136" s="4" t="s">
        <v>159</v>
      </c>
      <c r="B136" s="4"/>
      <c r="C136" s="4"/>
      <c r="D136" s="4" t="s">
        <v>426</v>
      </c>
      <c r="E136" s="4"/>
    </row>
    <row r="137" ht="21.75" spans="1:5">
      <c r="A137" s="4" t="s">
        <v>309</v>
      </c>
      <c r="B137" s="4"/>
      <c r="C137" s="4"/>
      <c r="D137" s="6" t="s">
        <v>162</v>
      </c>
      <c r="E137" s="6"/>
    </row>
    <row r="138" ht="21.75" spans="1:5">
      <c r="A138" s="4" t="s">
        <v>310</v>
      </c>
      <c r="B138" s="4" t="s">
        <v>311</v>
      </c>
      <c r="C138" s="4"/>
      <c r="D138" s="4">
        <v>15</v>
      </c>
      <c r="E138" s="4"/>
    </row>
    <row r="139" ht="21.75" spans="1:5">
      <c r="A139" s="4"/>
      <c r="B139" s="4" t="s">
        <v>312</v>
      </c>
      <c r="C139" s="4"/>
      <c r="D139" s="7">
        <v>15</v>
      </c>
      <c r="E139" s="7"/>
    </row>
    <row r="140" ht="21.75" spans="1:5">
      <c r="A140" s="4"/>
      <c r="B140" s="4" t="s">
        <v>313</v>
      </c>
      <c r="C140" s="4"/>
      <c r="D140" s="7"/>
      <c r="E140" s="7"/>
    </row>
    <row r="141" spans="1:5">
      <c r="A141" s="8" t="s">
        <v>314</v>
      </c>
      <c r="B141" s="29" t="s">
        <v>427</v>
      </c>
      <c r="C141" s="29"/>
      <c r="D141" s="29"/>
      <c r="E141" s="29"/>
    </row>
    <row r="142" ht="46" customHeight="1" spans="1:5">
      <c r="A142" s="9"/>
      <c r="B142" s="29"/>
      <c r="C142" s="29"/>
      <c r="D142" s="29"/>
      <c r="E142" s="29"/>
    </row>
    <row r="143" ht="21.75" spans="1:5">
      <c r="A143" s="4" t="s">
        <v>316</v>
      </c>
      <c r="B143" s="4" t="s">
        <v>317</v>
      </c>
      <c r="C143" s="4" t="s">
        <v>318</v>
      </c>
      <c r="D143" s="4" t="s">
        <v>319</v>
      </c>
      <c r="E143" s="4" t="s">
        <v>320</v>
      </c>
    </row>
    <row r="144" ht="15.75" spans="1:5">
      <c r="A144" s="4"/>
      <c r="B144" s="8" t="s">
        <v>321</v>
      </c>
      <c r="C144" s="8" t="s">
        <v>322</v>
      </c>
      <c r="D144" s="30" t="s">
        <v>428</v>
      </c>
      <c r="E144" s="31" t="s">
        <v>429</v>
      </c>
    </row>
    <row r="145" ht="15.75" spans="1:5">
      <c r="A145" s="4"/>
      <c r="B145" s="11"/>
      <c r="C145" s="11"/>
      <c r="D145" s="30" t="s">
        <v>430</v>
      </c>
      <c r="E145" s="31" t="s">
        <v>431</v>
      </c>
    </row>
    <row r="146" ht="15.75" spans="1:5">
      <c r="A146" s="4"/>
      <c r="B146" s="11"/>
      <c r="C146" s="9"/>
      <c r="D146" s="30" t="s">
        <v>432</v>
      </c>
      <c r="E146" s="31" t="s">
        <v>433</v>
      </c>
    </row>
    <row r="147" ht="21.75" spans="1:5">
      <c r="A147" s="4"/>
      <c r="B147" s="11"/>
      <c r="C147" s="4" t="s">
        <v>325</v>
      </c>
      <c r="D147" s="30" t="s">
        <v>434</v>
      </c>
      <c r="E147" s="31">
        <v>1</v>
      </c>
    </row>
    <row r="148" ht="21.75" spans="1:5">
      <c r="A148" s="4"/>
      <c r="B148" s="11"/>
      <c r="C148" s="4" t="s">
        <v>327</v>
      </c>
      <c r="D148" s="30" t="s">
        <v>435</v>
      </c>
      <c r="E148" s="31" t="s">
        <v>436</v>
      </c>
    </row>
    <row r="149" ht="21.75" spans="1:5">
      <c r="A149" s="4"/>
      <c r="B149" s="9"/>
      <c r="C149" s="4" t="s">
        <v>330</v>
      </c>
      <c r="D149" s="30" t="s">
        <v>437</v>
      </c>
      <c r="E149" s="31">
        <v>1</v>
      </c>
    </row>
    <row r="150" ht="21.75" spans="1:5">
      <c r="A150" s="4"/>
      <c r="B150" s="11"/>
      <c r="C150" s="4" t="s">
        <v>333</v>
      </c>
      <c r="D150" s="30" t="s">
        <v>438</v>
      </c>
      <c r="E150" s="31" t="s">
        <v>439</v>
      </c>
    </row>
    <row r="151" ht="21.75" spans="1:5">
      <c r="A151" s="4"/>
      <c r="B151" s="9"/>
      <c r="C151" s="4" t="s">
        <v>336</v>
      </c>
      <c r="D151" s="30" t="s">
        <v>440</v>
      </c>
      <c r="E151" s="31" t="s">
        <v>439</v>
      </c>
    </row>
    <row r="152" ht="25.5" spans="1:5">
      <c r="A152" s="14" t="s">
        <v>339</v>
      </c>
      <c r="B152" s="14"/>
      <c r="C152" s="14"/>
      <c r="D152" s="14"/>
      <c r="E152" s="14"/>
    </row>
    <row r="153" ht="28.5" spans="1:5">
      <c r="A153" s="1" t="s">
        <v>307</v>
      </c>
      <c r="B153" s="1"/>
      <c r="C153" s="1"/>
      <c r="D153" s="1"/>
      <c r="E153" s="1"/>
    </row>
    <row r="154" ht="14.25" spans="1:5">
      <c r="A154" s="2"/>
      <c r="B154" s="2"/>
      <c r="C154" s="2"/>
      <c r="D154" s="2"/>
      <c r="E154" s="3" t="s">
        <v>1</v>
      </c>
    </row>
    <row r="155" ht="21.75" spans="1:5">
      <c r="A155" s="4" t="s">
        <v>159</v>
      </c>
      <c r="B155" s="4"/>
      <c r="C155" s="4"/>
      <c r="D155" s="4" t="s">
        <v>441</v>
      </c>
      <c r="E155" s="4"/>
    </row>
    <row r="156" ht="21.75" spans="1:5">
      <c r="A156" s="4" t="s">
        <v>309</v>
      </c>
      <c r="B156" s="4"/>
      <c r="C156" s="4"/>
      <c r="D156" s="6" t="s">
        <v>162</v>
      </c>
      <c r="E156" s="6"/>
    </row>
    <row r="157" ht="21.75" spans="1:5">
      <c r="A157" s="4" t="s">
        <v>310</v>
      </c>
      <c r="B157" s="4" t="s">
        <v>311</v>
      </c>
      <c r="C157" s="4"/>
      <c r="D157" s="4">
        <v>50</v>
      </c>
      <c r="E157" s="4"/>
    </row>
    <row r="158" ht="21.75" spans="1:5">
      <c r="A158" s="4"/>
      <c r="B158" s="4" t="s">
        <v>312</v>
      </c>
      <c r="C158" s="4"/>
      <c r="D158" s="7">
        <v>50</v>
      </c>
      <c r="E158" s="7"/>
    </row>
    <row r="159" ht="21.75" spans="1:5">
      <c r="A159" s="4"/>
      <c r="B159" s="4" t="s">
        <v>313</v>
      </c>
      <c r="C159" s="4"/>
      <c r="D159" s="7"/>
      <c r="E159" s="7"/>
    </row>
    <row r="160" spans="1:5">
      <c r="A160" s="8" t="s">
        <v>314</v>
      </c>
      <c r="B160" s="4" t="s">
        <v>442</v>
      </c>
      <c r="C160" s="4"/>
      <c r="D160" s="4"/>
      <c r="E160" s="4"/>
    </row>
    <row r="161" ht="84" customHeight="1" spans="1:5">
      <c r="A161" s="9"/>
      <c r="B161" s="4"/>
      <c r="C161" s="4"/>
      <c r="D161" s="4"/>
      <c r="E161" s="4"/>
    </row>
    <row r="162" ht="21.75" spans="1:5">
      <c r="A162" s="4" t="s">
        <v>316</v>
      </c>
      <c r="B162" s="4" t="s">
        <v>317</v>
      </c>
      <c r="C162" s="4" t="s">
        <v>318</v>
      </c>
      <c r="D162" s="4" t="s">
        <v>319</v>
      </c>
      <c r="E162" s="4" t="s">
        <v>320</v>
      </c>
    </row>
    <row r="163" ht="21.75" spans="1:5">
      <c r="A163" s="4"/>
      <c r="B163" s="4" t="s">
        <v>321</v>
      </c>
      <c r="C163" s="4" t="s">
        <v>322</v>
      </c>
      <c r="D163" s="19" t="s">
        <v>443</v>
      </c>
      <c r="E163" s="19" t="s">
        <v>444</v>
      </c>
    </row>
    <row r="164" ht="21.75" spans="1:5">
      <c r="A164" s="4"/>
      <c r="B164" s="4"/>
      <c r="C164" s="4" t="s">
        <v>325</v>
      </c>
      <c r="D164" s="19" t="s">
        <v>445</v>
      </c>
      <c r="E164" s="24">
        <v>1</v>
      </c>
    </row>
    <row r="165" ht="21.75" spans="1:5">
      <c r="A165" s="4"/>
      <c r="B165" s="4"/>
      <c r="C165" s="4" t="s">
        <v>327</v>
      </c>
      <c r="D165" s="19" t="s">
        <v>446</v>
      </c>
      <c r="E165" s="19" t="s">
        <v>447</v>
      </c>
    </row>
    <row r="166" ht="21.75" spans="1:5">
      <c r="A166" s="4"/>
      <c r="B166" s="4"/>
      <c r="C166" s="4" t="s">
        <v>330</v>
      </c>
      <c r="D166" s="19" t="s">
        <v>448</v>
      </c>
      <c r="E166" s="24">
        <v>1</v>
      </c>
    </row>
    <row r="167" ht="21.75" spans="1:5">
      <c r="A167" s="4"/>
      <c r="B167" s="8" t="s">
        <v>332</v>
      </c>
      <c r="C167" s="4" t="s">
        <v>333</v>
      </c>
      <c r="D167" s="19" t="s">
        <v>449</v>
      </c>
      <c r="E167" s="23" t="s">
        <v>450</v>
      </c>
    </row>
    <row r="168" ht="21.75" spans="1:5">
      <c r="A168" s="4"/>
      <c r="B168" s="9"/>
      <c r="C168" s="4" t="s">
        <v>336</v>
      </c>
      <c r="D168" s="19" t="s">
        <v>451</v>
      </c>
      <c r="E168" s="24">
        <v>1</v>
      </c>
    </row>
    <row r="169" ht="25.5" spans="1:5">
      <c r="A169" s="14" t="s">
        <v>339</v>
      </c>
      <c r="B169" s="14"/>
      <c r="C169" s="14"/>
      <c r="D169" s="14"/>
      <c r="E169" s="14"/>
    </row>
    <row r="170" ht="28.5" spans="1:5">
      <c r="A170" s="1" t="s">
        <v>307</v>
      </c>
      <c r="B170" s="1"/>
      <c r="C170" s="1"/>
      <c r="D170" s="1"/>
      <c r="E170" s="1"/>
    </row>
    <row r="171" ht="14.25" spans="1:5">
      <c r="A171" s="2"/>
      <c r="B171" s="2"/>
      <c r="C171" s="2"/>
      <c r="D171" s="2"/>
      <c r="E171" s="3" t="s">
        <v>1</v>
      </c>
    </row>
    <row r="172" ht="21.75" spans="1:5">
      <c r="A172" s="4" t="s">
        <v>159</v>
      </c>
      <c r="B172" s="4"/>
      <c r="C172" s="4"/>
      <c r="D172" s="4" t="s">
        <v>452</v>
      </c>
      <c r="E172" s="4"/>
    </row>
    <row r="173" ht="21.75" spans="1:5">
      <c r="A173" s="4" t="s">
        <v>309</v>
      </c>
      <c r="B173" s="4"/>
      <c r="C173" s="4"/>
      <c r="D173" s="6" t="s">
        <v>162</v>
      </c>
      <c r="E173" s="6"/>
    </row>
    <row r="174" ht="21.75" spans="1:5">
      <c r="A174" s="4" t="s">
        <v>310</v>
      </c>
      <c r="B174" s="4" t="s">
        <v>311</v>
      </c>
      <c r="C174" s="4"/>
      <c r="D174" s="4">
        <v>11</v>
      </c>
      <c r="E174" s="4"/>
    </row>
    <row r="175" ht="21.75" spans="1:5">
      <c r="A175" s="4"/>
      <c r="B175" s="4" t="s">
        <v>312</v>
      </c>
      <c r="C175" s="4"/>
      <c r="D175" s="7">
        <v>11</v>
      </c>
      <c r="E175" s="7"/>
    </row>
    <row r="176" ht="21.75" spans="1:5">
      <c r="A176" s="4"/>
      <c r="B176" s="4" t="s">
        <v>313</v>
      </c>
      <c r="C176" s="4"/>
      <c r="D176" s="7"/>
      <c r="E176" s="7"/>
    </row>
    <row r="177" spans="1:5">
      <c r="A177" s="8" t="s">
        <v>314</v>
      </c>
      <c r="B177" s="4" t="s">
        <v>453</v>
      </c>
      <c r="C177" s="4"/>
      <c r="D177" s="4"/>
      <c r="E177" s="4"/>
    </row>
    <row r="178" ht="60" customHeight="1" spans="1:5">
      <c r="A178" s="9"/>
      <c r="B178" s="4"/>
      <c r="C178" s="4"/>
      <c r="D178" s="4"/>
      <c r="E178" s="4"/>
    </row>
    <row r="179" ht="21.75" spans="1:5">
      <c r="A179" s="4" t="s">
        <v>316</v>
      </c>
      <c r="B179" s="4" t="s">
        <v>317</v>
      </c>
      <c r="C179" s="4" t="s">
        <v>318</v>
      </c>
      <c r="D179" s="4" t="s">
        <v>319</v>
      </c>
      <c r="E179" s="4" t="s">
        <v>320</v>
      </c>
    </row>
    <row r="180" ht="21.75" spans="1:5">
      <c r="A180" s="4"/>
      <c r="B180" s="4" t="s">
        <v>321</v>
      </c>
      <c r="C180" s="4" t="s">
        <v>322</v>
      </c>
      <c r="D180" s="19" t="s">
        <v>454</v>
      </c>
      <c r="E180" s="19" t="s">
        <v>455</v>
      </c>
    </row>
    <row r="181" ht="21.75" spans="1:5">
      <c r="A181" s="4"/>
      <c r="B181" s="4"/>
      <c r="C181" s="4" t="s">
        <v>325</v>
      </c>
      <c r="D181" s="19" t="s">
        <v>456</v>
      </c>
      <c r="E181" s="24">
        <v>1</v>
      </c>
    </row>
    <row r="182" ht="21.75" spans="1:5">
      <c r="A182" s="4"/>
      <c r="B182" s="4"/>
      <c r="C182" s="4" t="s">
        <v>327</v>
      </c>
      <c r="D182" s="19" t="s">
        <v>457</v>
      </c>
      <c r="E182" s="23" t="s">
        <v>458</v>
      </c>
    </row>
    <row r="183" ht="21.75" spans="1:5">
      <c r="A183" s="4"/>
      <c r="B183" s="4"/>
      <c r="C183" s="4" t="s">
        <v>330</v>
      </c>
      <c r="D183" s="19" t="s">
        <v>459</v>
      </c>
      <c r="E183" s="24">
        <v>1</v>
      </c>
    </row>
    <row r="184" ht="21.75" spans="1:5">
      <c r="A184" s="4"/>
      <c r="B184" s="8" t="s">
        <v>332</v>
      </c>
      <c r="C184" s="4" t="s">
        <v>333</v>
      </c>
      <c r="D184" s="19" t="s">
        <v>460</v>
      </c>
      <c r="E184" s="23" t="s">
        <v>461</v>
      </c>
    </row>
    <row r="185" ht="21.75" spans="1:5">
      <c r="A185" s="4"/>
      <c r="B185" s="9"/>
      <c r="C185" s="4" t="s">
        <v>336</v>
      </c>
      <c r="D185" s="19" t="s">
        <v>462</v>
      </c>
      <c r="E185" s="32">
        <v>1</v>
      </c>
    </row>
    <row r="186" ht="25.5" spans="1:5">
      <c r="A186" s="14" t="s">
        <v>339</v>
      </c>
      <c r="B186" s="14"/>
      <c r="C186" s="14"/>
      <c r="D186" s="14"/>
      <c r="E186" s="14"/>
    </row>
    <row r="187" ht="28.5" spans="1:5">
      <c r="A187" s="1" t="s">
        <v>307</v>
      </c>
      <c r="B187" s="1"/>
      <c r="C187" s="1"/>
      <c r="D187" s="1"/>
      <c r="E187" s="1"/>
    </row>
    <row r="188" ht="14.25" spans="1:5">
      <c r="A188" s="2"/>
      <c r="B188" s="2"/>
      <c r="C188" s="2"/>
      <c r="D188" s="2"/>
      <c r="E188" s="3" t="s">
        <v>1</v>
      </c>
    </row>
    <row r="189" ht="21.75" spans="1:5">
      <c r="A189" s="4" t="s">
        <v>159</v>
      </c>
      <c r="B189" s="4"/>
      <c r="C189" s="4"/>
      <c r="D189" s="5" t="s">
        <v>463</v>
      </c>
      <c r="E189" s="5"/>
    </row>
    <row r="190" ht="21.75" spans="1:5">
      <c r="A190" s="4" t="s">
        <v>309</v>
      </c>
      <c r="B190" s="4"/>
      <c r="C190" s="4"/>
      <c r="D190" s="6" t="s">
        <v>162</v>
      </c>
      <c r="E190" s="6"/>
    </row>
    <row r="191" ht="21.75" spans="1:5">
      <c r="A191" s="4" t="s">
        <v>310</v>
      </c>
      <c r="B191" s="4" t="s">
        <v>311</v>
      </c>
      <c r="C191" s="4"/>
      <c r="D191" s="4">
        <v>21</v>
      </c>
      <c r="E191" s="4"/>
    </row>
    <row r="192" ht="21.75" spans="1:5">
      <c r="A192" s="4"/>
      <c r="B192" s="4" t="s">
        <v>312</v>
      </c>
      <c r="C192" s="4"/>
      <c r="D192" s="7">
        <v>21</v>
      </c>
      <c r="E192" s="7"/>
    </row>
    <row r="193" ht="21.75" spans="1:5">
      <c r="A193" s="4"/>
      <c r="B193" s="4" t="s">
        <v>313</v>
      </c>
      <c r="C193" s="4"/>
      <c r="D193" s="7"/>
      <c r="E193" s="7"/>
    </row>
    <row r="194" spans="1:5">
      <c r="A194" s="8" t="s">
        <v>314</v>
      </c>
      <c r="B194" s="4" t="s">
        <v>464</v>
      </c>
      <c r="C194" s="4"/>
      <c r="D194" s="4"/>
      <c r="E194" s="4"/>
    </row>
    <row r="195" spans="1:5">
      <c r="A195" s="9"/>
      <c r="B195" s="4"/>
      <c r="C195" s="4"/>
      <c r="D195" s="4"/>
      <c r="E195" s="4"/>
    </row>
    <row r="196" ht="21.75" spans="1:5">
      <c r="A196" s="4" t="s">
        <v>316</v>
      </c>
      <c r="B196" s="4" t="s">
        <v>317</v>
      </c>
      <c r="C196" s="4" t="s">
        <v>318</v>
      </c>
      <c r="D196" s="4" t="s">
        <v>319</v>
      </c>
      <c r="E196" s="4" t="s">
        <v>320</v>
      </c>
    </row>
    <row r="197" ht="21.75" spans="1:5">
      <c r="A197" s="4"/>
      <c r="B197" s="4" t="s">
        <v>321</v>
      </c>
      <c r="C197" s="4" t="s">
        <v>322</v>
      </c>
      <c r="D197" s="19" t="s">
        <v>465</v>
      </c>
      <c r="E197" s="23" t="s">
        <v>455</v>
      </c>
    </row>
    <row r="198" ht="21.75" spans="1:5">
      <c r="A198" s="4"/>
      <c r="B198" s="4"/>
      <c r="C198" s="4" t="s">
        <v>325</v>
      </c>
      <c r="D198" s="19" t="s">
        <v>466</v>
      </c>
      <c r="E198" s="24">
        <v>1</v>
      </c>
    </row>
    <row r="199" ht="21.75" spans="1:5">
      <c r="A199" s="4"/>
      <c r="B199" s="4"/>
      <c r="C199" s="4" t="s">
        <v>327</v>
      </c>
      <c r="D199" s="19" t="s">
        <v>467</v>
      </c>
      <c r="E199" s="23" t="s">
        <v>468</v>
      </c>
    </row>
    <row r="200" ht="21.75" spans="1:5">
      <c r="A200" s="4"/>
      <c r="B200" s="4"/>
      <c r="C200" s="4" t="s">
        <v>330</v>
      </c>
      <c r="D200" s="19" t="s">
        <v>469</v>
      </c>
      <c r="E200" s="24">
        <v>1</v>
      </c>
    </row>
    <row r="201" ht="21.75" spans="1:5">
      <c r="A201" s="4"/>
      <c r="B201" s="8" t="s">
        <v>332</v>
      </c>
      <c r="C201" s="4" t="s">
        <v>333</v>
      </c>
      <c r="D201" s="19" t="s">
        <v>460</v>
      </c>
      <c r="E201" s="23" t="s">
        <v>461</v>
      </c>
    </row>
    <row r="202" ht="21.75" spans="1:5">
      <c r="A202" s="4"/>
      <c r="B202" s="9"/>
      <c r="C202" s="4" t="s">
        <v>336</v>
      </c>
      <c r="D202" s="19" t="s">
        <v>470</v>
      </c>
      <c r="E202" s="24">
        <v>1</v>
      </c>
    </row>
    <row r="203" ht="25.5" spans="1:5">
      <c r="A203" s="14" t="s">
        <v>339</v>
      </c>
      <c r="B203" s="14"/>
      <c r="C203" s="14"/>
      <c r="D203" s="14"/>
      <c r="E203" s="14"/>
    </row>
    <row r="204" ht="28.5" spans="1:5">
      <c r="A204" s="1" t="s">
        <v>307</v>
      </c>
      <c r="B204" s="1"/>
      <c r="C204" s="1"/>
      <c r="D204" s="1"/>
      <c r="E204" s="1"/>
    </row>
    <row r="205" ht="14.25" spans="1:5">
      <c r="A205" s="2"/>
      <c r="B205" s="2"/>
      <c r="C205" s="2"/>
      <c r="D205" s="2"/>
      <c r="E205" s="3" t="s">
        <v>1</v>
      </c>
    </row>
    <row r="206" ht="21.75" spans="1:5">
      <c r="A206" s="4" t="s">
        <v>159</v>
      </c>
      <c r="B206" s="4"/>
      <c r="C206" s="4"/>
      <c r="D206" s="5" t="s">
        <v>471</v>
      </c>
      <c r="E206" s="5"/>
    </row>
    <row r="207" ht="21.75" spans="1:5">
      <c r="A207" s="4" t="s">
        <v>309</v>
      </c>
      <c r="B207" s="4"/>
      <c r="C207" s="4"/>
      <c r="D207" s="6" t="s">
        <v>162</v>
      </c>
      <c r="E207" s="6"/>
    </row>
    <row r="208" ht="21.75" spans="1:5">
      <c r="A208" s="4" t="s">
        <v>310</v>
      </c>
      <c r="B208" s="4" t="s">
        <v>311</v>
      </c>
      <c r="C208" s="4"/>
      <c r="D208" s="4">
        <v>6.5</v>
      </c>
      <c r="E208" s="4"/>
    </row>
    <row r="209" ht="21.75" spans="1:5">
      <c r="A209" s="4"/>
      <c r="B209" s="4" t="s">
        <v>312</v>
      </c>
      <c r="C209" s="4"/>
      <c r="D209" s="7">
        <v>6.5</v>
      </c>
      <c r="E209" s="7"/>
    </row>
    <row r="210" ht="21.75" spans="1:5">
      <c r="A210" s="4"/>
      <c r="B210" s="4" t="s">
        <v>313</v>
      </c>
      <c r="C210" s="4"/>
      <c r="D210" s="7"/>
      <c r="E210" s="7"/>
    </row>
    <row r="211" spans="1:5">
      <c r="A211" s="8" t="s">
        <v>314</v>
      </c>
      <c r="B211" s="4" t="s">
        <v>472</v>
      </c>
      <c r="C211" s="4"/>
      <c r="D211" s="4"/>
      <c r="E211" s="4"/>
    </row>
    <row r="212" ht="41" customHeight="1" spans="1:5">
      <c r="A212" s="9"/>
      <c r="B212" s="4"/>
      <c r="C212" s="4"/>
      <c r="D212" s="4"/>
      <c r="E212" s="4"/>
    </row>
    <row r="213" ht="21.75" spans="1:5">
      <c r="A213" s="4" t="s">
        <v>316</v>
      </c>
      <c r="B213" s="4" t="s">
        <v>317</v>
      </c>
      <c r="C213" s="4" t="s">
        <v>318</v>
      </c>
      <c r="D213" s="4" t="s">
        <v>319</v>
      </c>
      <c r="E213" s="4" t="s">
        <v>320</v>
      </c>
    </row>
    <row r="214" ht="21.75" spans="1:5">
      <c r="A214" s="4"/>
      <c r="B214" s="4" t="s">
        <v>321</v>
      </c>
      <c r="C214" s="4" t="s">
        <v>322</v>
      </c>
      <c r="D214" s="19" t="s">
        <v>473</v>
      </c>
      <c r="E214" s="33" t="s">
        <v>444</v>
      </c>
    </row>
    <row r="215" ht="21.75" spans="1:5">
      <c r="A215" s="4"/>
      <c r="B215" s="4"/>
      <c r="C215" s="4" t="s">
        <v>325</v>
      </c>
      <c r="D215" s="19" t="s">
        <v>456</v>
      </c>
      <c r="E215" s="24">
        <v>1</v>
      </c>
    </row>
    <row r="216" ht="21.75" spans="1:5">
      <c r="A216" s="4"/>
      <c r="B216" s="4"/>
      <c r="C216" s="4" t="s">
        <v>327</v>
      </c>
      <c r="D216" s="19" t="s">
        <v>474</v>
      </c>
      <c r="E216" s="19" t="s">
        <v>475</v>
      </c>
    </row>
    <row r="217" ht="21.75" spans="1:5">
      <c r="A217" s="4"/>
      <c r="B217" s="4"/>
      <c r="C217" s="4" t="s">
        <v>330</v>
      </c>
      <c r="D217" s="19" t="s">
        <v>459</v>
      </c>
      <c r="E217" s="24">
        <v>1</v>
      </c>
    </row>
    <row r="218" ht="21.75" spans="1:5">
      <c r="A218" s="4"/>
      <c r="B218" s="8" t="s">
        <v>332</v>
      </c>
      <c r="C218" s="4" t="s">
        <v>333</v>
      </c>
      <c r="D218" s="19" t="s">
        <v>476</v>
      </c>
      <c r="E218" s="23" t="s">
        <v>477</v>
      </c>
    </row>
    <row r="219" ht="21.75" spans="1:5">
      <c r="A219" s="4"/>
      <c r="B219" s="9"/>
      <c r="C219" s="4" t="s">
        <v>336</v>
      </c>
      <c r="D219" s="19" t="s">
        <v>451</v>
      </c>
      <c r="E219" s="32">
        <v>1</v>
      </c>
    </row>
    <row r="220" ht="25.5" spans="1:5">
      <c r="A220" s="14" t="s">
        <v>339</v>
      </c>
      <c r="B220" s="14"/>
      <c r="C220" s="14"/>
      <c r="D220" s="14"/>
      <c r="E220" s="14"/>
    </row>
    <row r="221" ht="28.5" spans="1:5">
      <c r="A221" s="1" t="s">
        <v>307</v>
      </c>
      <c r="B221" s="1"/>
      <c r="C221" s="1"/>
      <c r="D221" s="1"/>
      <c r="E221" s="1"/>
    </row>
    <row r="222" ht="14.25" spans="1:5">
      <c r="A222" s="2"/>
      <c r="B222" s="2"/>
      <c r="C222" s="2"/>
      <c r="D222" s="2"/>
      <c r="E222" s="3" t="s">
        <v>1</v>
      </c>
    </row>
    <row r="223" ht="21.75" spans="1:5">
      <c r="A223" s="4" t="s">
        <v>159</v>
      </c>
      <c r="B223" s="4"/>
      <c r="C223" s="4"/>
      <c r="D223" s="5" t="s">
        <v>478</v>
      </c>
      <c r="E223" s="5"/>
    </row>
    <row r="224" ht="21.75" spans="1:5">
      <c r="A224" s="4" t="s">
        <v>309</v>
      </c>
      <c r="B224" s="4"/>
      <c r="C224" s="4"/>
      <c r="D224" s="6" t="s">
        <v>162</v>
      </c>
      <c r="E224" s="6"/>
    </row>
    <row r="225" ht="21.75" spans="1:5">
      <c r="A225" s="4" t="s">
        <v>310</v>
      </c>
      <c r="B225" s="4" t="s">
        <v>311</v>
      </c>
      <c r="C225" s="4"/>
      <c r="D225" s="4">
        <v>2.2</v>
      </c>
      <c r="E225" s="4"/>
    </row>
    <row r="226" ht="21.75" spans="1:5">
      <c r="A226" s="4"/>
      <c r="B226" s="4" t="s">
        <v>312</v>
      </c>
      <c r="C226" s="4"/>
      <c r="D226" s="7">
        <v>2.2</v>
      </c>
      <c r="E226" s="7"/>
    </row>
    <row r="227" ht="21.75" spans="1:5">
      <c r="A227" s="4"/>
      <c r="B227" s="4" t="s">
        <v>313</v>
      </c>
      <c r="C227" s="4"/>
      <c r="D227" s="7"/>
      <c r="E227" s="7"/>
    </row>
    <row r="228" spans="1:5">
      <c r="A228" s="8" t="s">
        <v>314</v>
      </c>
      <c r="B228" s="4" t="s">
        <v>479</v>
      </c>
      <c r="C228" s="4"/>
      <c r="D228" s="4"/>
      <c r="E228" s="4"/>
    </row>
    <row r="229" ht="82" customHeight="1" spans="1:5">
      <c r="A229" s="9"/>
      <c r="B229" s="4"/>
      <c r="C229" s="4"/>
      <c r="D229" s="4"/>
      <c r="E229" s="4"/>
    </row>
    <row r="230" ht="21.75" spans="1:5">
      <c r="A230" s="4" t="s">
        <v>316</v>
      </c>
      <c r="B230" s="4" t="s">
        <v>317</v>
      </c>
      <c r="C230" s="4" t="s">
        <v>318</v>
      </c>
      <c r="D230" s="4" t="s">
        <v>319</v>
      </c>
      <c r="E230" s="4" t="s">
        <v>320</v>
      </c>
    </row>
    <row r="231" ht="21.75" spans="1:5">
      <c r="A231" s="4"/>
      <c r="B231" s="4" t="s">
        <v>321</v>
      </c>
      <c r="C231" s="4" t="s">
        <v>322</v>
      </c>
      <c r="D231" s="19" t="s">
        <v>480</v>
      </c>
      <c r="E231" s="33">
        <v>11</v>
      </c>
    </row>
    <row r="232" ht="21.75" spans="1:5">
      <c r="A232" s="4"/>
      <c r="B232" s="4"/>
      <c r="C232" s="4" t="s">
        <v>325</v>
      </c>
      <c r="D232" s="19" t="s">
        <v>481</v>
      </c>
      <c r="E232" s="24">
        <v>1</v>
      </c>
    </row>
    <row r="233" ht="21.75" spans="1:5">
      <c r="A233" s="4"/>
      <c r="B233" s="4"/>
      <c r="C233" s="4" t="s">
        <v>327</v>
      </c>
      <c r="D233" s="19" t="s">
        <v>482</v>
      </c>
      <c r="E233" s="19" t="s">
        <v>483</v>
      </c>
    </row>
    <row r="234" ht="21.75" spans="1:5">
      <c r="A234" s="4"/>
      <c r="B234" s="4"/>
      <c r="C234" s="4" t="s">
        <v>330</v>
      </c>
      <c r="D234" s="19" t="s">
        <v>484</v>
      </c>
      <c r="E234" s="24">
        <v>1</v>
      </c>
    </row>
    <row r="235" ht="21.75" spans="1:5">
      <c r="A235" s="4"/>
      <c r="B235" s="8" t="s">
        <v>332</v>
      </c>
      <c r="C235" s="4" t="s">
        <v>333</v>
      </c>
      <c r="D235" s="19" t="s">
        <v>485</v>
      </c>
      <c r="E235" s="23" t="s">
        <v>486</v>
      </c>
    </row>
    <row r="236" ht="21.75" spans="1:5">
      <c r="A236" s="4"/>
      <c r="B236" s="9"/>
      <c r="C236" s="4" t="s">
        <v>336</v>
      </c>
      <c r="D236" s="19" t="s">
        <v>487</v>
      </c>
      <c r="E236" s="32">
        <v>1</v>
      </c>
    </row>
    <row r="237" ht="25.5" spans="1:5">
      <c r="A237" s="14" t="s">
        <v>339</v>
      </c>
      <c r="B237" s="14"/>
      <c r="C237" s="14"/>
      <c r="D237" s="14"/>
      <c r="E237" s="14"/>
    </row>
    <row r="238" ht="28.5" spans="1:5">
      <c r="A238" s="1" t="s">
        <v>307</v>
      </c>
      <c r="B238" s="1"/>
      <c r="C238" s="1"/>
      <c r="D238" s="1"/>
      <c r="E238" s="1"/>
    </row>
    <row r="239" ht="14.25" spans="1:5">
      <c r="A239" s="2"/>
      <c r="B239" s="2"/>
      <c r="C239" s="2"/>
      <c r="D239" s="2"/>
      <c r="E239" s="3" t="s">
        <v>1</v>
      </c>
    </row>
    <row r="240" ht="21.75" spans="1:5">
      <c r="A240" s="4" t="s">
        <v>159</v>
      </c>
      <c r="B240" s="4"/>
      <c r="C240" s="4"/>
      <c r="D240" s="5" t="s">
        <v>488</v>
      </c>
      <c r="E240" s="5"/>
    </row>
    <row r="241" ht="21.75" spans="1:5">
      <c r="A241" s="4" t="s">
        <v>309</v>
      </c>
      <c r="B241" s="4"/>
      <c r="C241" s="4"/>
      <c r="D241" s="6" t="s">
        <v>162</v>
      </c>
      <c r="E241" s="6"/>
    </row>
    <row r="242" ht="21.75" spans="1:5">
      <c r="A242" s="4" t="s">
        <v>310</v>
      </c>
      <c r="B242" s="4" t="s">
        <v>311</v>
      </c>
      <c r="C242" s="4"/>
      <c r="D242" s="4">
        <v>127</v>
      </c>
      <c r="E242" s="4"/>
    </row>
    <row r="243" ht="21.75" spans="1:5">
      <c r="A243" s="4"/>
      <c r="B243" s="4" t="s">
        <v>312</v>
      </c>
      <c r="C243" s="4"/>
      <c r="D243" s="7">
        <v>127</v>
      </c>
      <c r="E243" s="7"/>
    </row>
    <row r="244" ht="21.75" spans="1:5">
      <c r="A244" s="4"/>
      <c r="B244" s="4" t="s">
        <v>313</v>
      </c>
      <c r="C244" s="4"/>
      <c r="D244" s="7"/>
      <c r="E244" s="7"/>
    </row>
    <row r="245" spans="1:5">
      <c r="A245" s="8" t="s">
        <v>314</v>
      </c>
      <c r="B245" s="4"/>
      <c r="C245" s="4"/>
      <c r="D245" s="4"/>
      <c r="E245" s="4"/>
    </row>
    <row r="246" spans="1:5">
      <c r="A246" s="9"/>
      <c r="B246" s="4"/>
      <c r="C246" s="4"/>
      <c r="D246" s="4"/>
      <c r="E246" s="4"/>
    </row>
    <row r="247" ht="21.75" spans="1:5">
      <c r="A247" s="4" t="s">
        <v>316</v>
      </c>
      <c r="B247" s="4" t="s">
        <v>317</v>
      </c>
      <c r="C247" s="4" t="s">
        <v>318</v>
      </c>
      <c r="D247" s="4" t="s">
        <v>319</v>
      </c>
      <c r="E247" s="4" t="s">
        <v>320</v>
      </c>
    </row>
    <row r="248" ht="21.75" spans="1:5">
      <c r="A248" s="4"/>
      <c r="B248" s="4" t="s">
        <v>321</v>
      </c>
      <c r="C248" s="4" t="s">
        <v>322</v>
      </c>
      <c r="D248" s="19" t="s">
        <v>489</v>
      </c>
      <c r="E248" s="33" t="s">
        <v>490</v>
      </c>
    </row>
    <row r="249" ht="21.75" spans="1:5">
      <c r="A249" s="4"/>
      <c r="B249" s="4"/>
      <c r="C249" s="4" t="s">
        <v>325</v>
      </c>
      <c r="D249" s="19" t="s">
        <v>491</v>
      </c>
      <c r="E249" s="24">
        <v>1</v>
      </c>
    </row>
    <row r="250" ht="21.75" spans="1:5">
      <c r="A250" s="4"/>
      <c r="B250" s="4"/>
      <c r="C250" s="4" t="s">
        <v>327</v>
      </c>
      <c r="D250" s="19" t="s">
        <v>492</v>
      </c>
      <c r="E250" s="19" t="s">
        <v>493</v>
      </c>
    </row>
    <row r="251" ht="21.75" spans="1:5">
      <c r="A251" s="4"/>
      <c r="B251" s="4"/>
      <c r="C251" s="4" t="s">
        <v>330</v>
      </c>
      <c r="D251" s="19" t="s">
        <v>494</v>
      </c>
      <c r="E251" s="24">
        <v>1</v>
      </c>
    </row>
    <row r="252" ht="21.75" spans="1:5">
      <c r="A252" s="4"/>
      <c r="B252" s="8" t="s">
        <v>332</v>
      </c>
      <c r="C252" s="4" t="s">
        <v>333</v>
      </c>
      <c r="D252" s="19" t="s">
        <v>485</v>
      </c>
      <c r="E252" s="23" t="s">
        <v>486</v>
      </c>
    </row>
    <row r="253" ht="21.75" spans="1:5">
      <c r="A253" s="4"/>
      <c r="B253" s="9"/>
      <c r="C253" s="4" t="s">
        <v>336</v>
      </c>
      <c r="D253" s="19" t="s">
        <v>487</v>
      </c>
      <c r="E253" s="32">
        <v>1</v>
      </c>
    </row>
    <row r="254" ht="25.5" spans="1:5">
      <c r="A254" s="14" t="s">
        <v>339</v>
      </c>
      <c r="B254" s="14"/>
      <c r="C254" s="14"/>
      <c r="D254" s="14"/>
      <c r="E254" s="14"/>
    </row>
    <row r="255" ht="28.5" spans="1:5">
      <c r="A255" s="1" t="s">
        <v>307</v>
      </c>
      <c r="B255" s="1"/>
      <c r="C255" s="1"/>
      <c r="D255" s="1"/>
      <c r="E255" s="1"/>
    </row>
    <row r="256" ht="14.25" spans="1:5">
      <c r="A256" s="2"/>
      <c r="B256" s="2"/>
      <c r="C256" s="2"/>
      <c r="D256" s="2"/>
      <c r="E256" s="2" t="s">
        <v>1</v>
      </c>
    </row>
    <row r="257" ht="21.75" spans="1:5">
      <c r="A257" s="4" t="s">
        <v>159</v>
      </c>
      <c r="B257" s="4"/>
      <c r="C257" s="4"/>
      <c r="D257" s="30" t="s">
        <v>495</v>
      </c>
      <c r="E257" s="4"/>
    </row>
    <row r="258" ht="21.75" spans="1:5">
      <c r="A258" s="4" t="s">
        <v>309</v>
      </c>
      <c r="B258" s="4"/>
      <c r="C258" s="4"/>
      <c r="D258" s="6" t="s">
        <v>162</v>
      </c>
      <c r="E258" s="6"/>
    </row>
    <row r="259" ht="21.75" spans="1:5">
      <c r="A259" s="4" t="s">
        <v>310</v>
      </c>
      <c r="B259" s="4" t="s">
        <v>311</v>
      </c>
      <c r="C259" s="4"/>
      <c r="D259" s="4">
        <v>3</v>
      </c>
      <c r="E259" s="4"/>
    </row>
    <row r="260" ht="21.75" spans="1:5">
      <c r="A260" s="4"/>
      <c r="B260" s="4" t="s">
        <v>312</v>
      </c>
      <c r="C260" s="4"/>
      <c r="D260" s="7">
        <v>3</v>
      </c>
      <c r="E260" s="7"/>
    </row>
    <row r="261" ht="21.75" spans="1:5">
      <c r="A261" s="4"/>
      <c r="B261" s="4" t="s">
        <v>313</v>
      </c>
      <c r="C261" s="4"/>
      <c r="D261" s="7"/>
      <c r="E261" s="7"/>
    </row>
    <row r="262" spans="1:5">
      <c r="A262" s="8" t="s">
        <v>314</v>
      </c>
      <c r="B262" s="34" t="s">
        <v>496</v>
      </c>
      <c r="C262" s="34"/>
      <c r="D262" s="34"/>
      <c r="E262" s="34"/>
    </row>
    <row r="263" ht="34" customHeight="1" spans="1:5">
      <c r="A263" s="9"/>
      <c r="B263" s="34"/>
      <c r="C263" s="34"/>
      <c r="D263" s="34"/>
      <c r="E263" s="34"/>
    </row>
    <row r="264" ht="21.75" spans="1:5">
      <c r="A264" s="4" t="s">
        <v>316</v>
      </c>
      <c r="B264" s="4" t="s">
        <v>317</v>
      </c>
      <c r="C264" s="4" t="s">
        <v>318</v>
      </c>
      <c r="D264" s="4" t="s">
        <v>319</v>
      </c>
      <c r="E264" s="4" t="s">
        <v>320</v>
      </c>
    </row>
    <row r="265" ht="18" spans="1:5">
      <c r="A265" s="4"/>
      <c r="B265" s="8" t="s">
        <v>321</v>
      </c>
      <c r="C265" s="35" t="s">
        <v>322</v>
      </c>
      <c r="D265" s="19" t="s">
        <v>497</v>
      </c>
      <c r="E265" s="5" t="s">
        <v>498</v>
      </c>
    </row>
    <row r="266" ht="18" spans="1:5">
      <c r="A266" s="4"/>
      <c r="B266" s="11"/>
      <c r="C266" s="36"/>
      <c r="D266" s="19" t="s">
        <v>499</v>
      </c>
      <c r="E266" s="5" t="s">
        <v>500</v>
      </c>
    </row>
    <row r="267" ht="18" spans="1:5">
      <c r="A267" s="4"/>
      <c r="B267" s="11"/>
      <c r="C267" s="35" t="s">
        <v>325</v>
      </c>
      <c r="D267" s="19" t="s">
        <v>501</v>
      </c>
      <c r="E267" s="15">
        <v>1</v>
      </c>
    </row>
    <row r="268" ht="18" spans="1:5">
      <c r="A268" s="4"/>
      <c r="B268" s="11"/>
      <c r="C268" s="36"/>
      <c r="D268" s="19" t="s">
        <v>502</v>
      </c>
      <c r="E268" s="15">
        <v>1</v>
      </c>
    </row>
    <row r="269" ht="18" spans="1:5">
      <c r="A269" s="4"/>
      <c r="B269" s="11"/>
      <c r="C269" s="37" t="s">
        <v>327</v>
      </c>
      <c r="D269" s="19" t="s">
        <v>503</v>
      </c>
      <c r="E269" s="15" t="s">
        <v>504</v>
      </c>
    </row>
    <row r="270" ht="18" spans="1:5">
      <c r="A270" s="4"/>
      <c r="B270" s="11"/>
      <c r="C270" s="36"/>
      <c r="D270" s="19" t="s">
        <v>505</v>
      </c>
      <c r="E270" s="5" t="s">
        <v>506</v>
      </c>
    </row>
    <row r="271" ht="18" spans="1:5">
      <c r="A271" s="4"/>
      <c r="B271" s="11"/>
      <c r="C271" s="37" t="s">
        <v>330</v>
      </c>
      <c r="D271" s="19" t="s">
        <v>507</v>
      </c>
      <c r="E271" s="5" t="s">
        <v>508</v>
      </c>
    </row>
    <row r="272" ht="18" spans="1:5">
      <c r="A272" s="4"/>
      <c r="B272" s="9"/>
      <c r="C272" s="36"/>
      <c r="D272" s="19" t="s">
        <v>509</v>
      </c>
      <c r="E272" s="15">
        <v>1</v>
      </c>
    </row>
    <row r="273" ht="18" spans="1:5">
      <c r="A273" s="4"/>
      <c r="B273" s="4" t="s">
        <v>332</v>
      </c>
      <c r="C273" s="5" t="s">
        <v>510</v>
      </c>
      <c r="D273" s="19"/>
      <c r="E273" s="5"/>
    </row>
    <row r="274" spans="1:5">
      <c r="A274" s="4"/>
      <c r="B274" s="4"/>
      <c r="C274" s="35" t="s">
        <v>333</v>
      </c>
      <c r="D274" s="38" t="s">
        <v>511</v>
      </c>
      <c r="E274" s="38" t="s">
        <v>512</v>
      </c>
    </row>
    <row r="275" spans="1:5">
      <c r="A275" s="4"/>
      <c r="B275" s="4"/>
      <c r="C275" s="36"/>
      <c r="D275" s="38" t="s">
        <v>513</v>
      </c>
      <c r="E275" s="38" t="s">
        <v>512</v>
      </c>
    </row>
    <row r="276" ht="28.5" spans="1:5">
      <c r="A276" s="4"/>
      <c r="B276" s="4"/>
      <c r="C276" s="37" t="s">
        <v>514</v>
      </c>
      <c r="D276" s="39" t="s">
        <v>515</v>
      </c>
      <c r="E276" s="40" t="s">
        <v>512</v>
      </c>
    </row>
    <row r="277" ht="28.5" spans="1:5">
      <c r="A277" s="4"/>
      <c r="B277" s="4"/>
      <c r="C277" s="36"/>
      <c r="D277" s="39" t="s">
        <v>516</v>
      </c>
      <c r="E277" s="40" t="s">
        <v>517</v>
      </c>
    </row>
    <row r="278" ht="28.5" spans="1:5">
      <c r="A278" s="4"/>
      <c r="B278" s="4"/>
      <c r="C278" s="37" t="s">
        <v>518</v>
      </c>
      <c r="D278" s="39" t="s">
        <v>519</v>
      </c>
      <c r="E278" s="40" t="s">
        <v>520</v>
      </c>
    </row>
    <row r="279" ht="28.5" spans="1:5">
      <c r="A279" s="4"/>
      <c r="B279" s="4"/>
      <c r="C279" s="36"/>
      <c r="D279" s="39" t="s">
        <v>521</v>
      </c>
      <c r="E279" s="40" t="s">
        <v>520</v>
      </c>
    </row>
    <row r="280" ht="14.25" spans="1:5">
      <c r="A280" s="4"/>
      <c r="B280" s="4"/>
      <c r="C280" s="37" t="s">
        <v>336</v>
      </c>
      <c r="D280" s="39" t="s">
        <v>522</v>
      </c>
      <c r="E280" s="40" t="s">
        <v>523</v>
      </c>
    </row>
    <row r="281" ht="14.25" spans="1:5">
      <c r="A281" s="4"/>
      <c r="B281" s="4"/>
      <c r="C281" s="36"/>
      <c r="D281" s="39" t="s">
        <v>524</v>
      </c>
      <c r="E281" s="40" t="s">
        <v>523</v>
      </c>
    </row>
    <row r="282" ht="25.5" spans="1:5">
      <c r="A282" s="14" t="s">
        <v>339</v>
      </c>
      <c r="B282" s="14"/>
      <c r="C282" s="14"/>
      <c r="D282" s="14"/>
      <c r="E282" s="14"/>
    </row>
    <row r="283" ht="28.5" spans="1:5">
      <c r="A283" s="1" t="s">
        <v>307</v>
      </c>
      <c r="B283" s="1"/>
      <c r="C283" s="1"/>
      <c r="D283" s="1"/>
      <c r="E283" s="1"/>
    </row>
    <row r="284" ht="14.25" spans="1:5">
      <c r="A284" s="2"/>
      <c r="B284" s="2"/>
      <c r="C284" s="2"/>
      <c r="D284" s="2"/>
      <c r="E284" s="3" t="s">
        <v>1</v>
      </c>
    </row>
    <row r="285" ht="21.75" spans="1:5">
      <c r="A285" s="4" t="s">
        <v>159</v>
      </c>
      <c r="B285" s="4"/>
      <c r="C285" s="4"/>
      <c r="D285" s="4" t="s">
        <v>525</v>
      </c>
      <c r="E285" s="4"/>
    </row>
    <row r="286" ht="21.75" spans="1:5">
      <c r="A286" s="4" t="s">
        <v>309</v>
      </c>
      <c r="B286" s="4"/>
      <c r="C286" s="4"/>
      <c r="D286" s="6" t="s">
        <v>162</v>
      </c>
      <c r="E286" s="6"/>
    </row>
    <row r="287" ht="21.75" spans="1:5">
      <c r="A287" s="4" t="s">
        <v>310</v>
      </c>
      <c r="B287" s="4" t="s">
        <v>311</v>
      </c>
      <c r="C287" s="4"/>
      <c r="D287" s="4">
        <v>48.76</v>
      </c>
      <c r="E287" s="4"/>
    </row>
    <row r="288" ht="21.75" spans="1:5">
      <c r="A288" s="4"/>
      <c r="B288" s="4" t="s">
        <v>312</v>
      </c>
      <c r="C288" s="4"/>
      <c r="D288" s="7">
        <v>48.76</v>
      </c>
      <c r="E288" s="7"/>
    </row>
    <row r="289" ht="21.75" spans="1:5">
      <c r="A289" s="4"/>
      <c r="B289" s="4" t="s">
        <v>313</v>
      </c>
      <c r="C289" s="4"/>
      <c r="D289" s="7"/>
      <c r="E289" s="7"/>
    </row>
    <row r="290" spans="1:5">
      <c r="A290" s="8" t="s">
        <v>314</v>
      </c>
      <c r="B290" s="41" t="s">
        <v>526</v>
      </c>
      <c r="C290" s="41"/>
      <c r="D290" s="41"/>
      <c r="E290" s="41"/>
    </row>
    <row r="291" ht="59" customHeight="1" spans="1:5">
      <c r="A291" s="9"/>
      <c r="B291" s="41"/>
      <c r="C291" s="41"/>
      <c r="D291" s="41"/>
      <c r="E291" s="41"/>
    </row>
    <row r="292" ht="21.75" spans="1:5">
      <c r="A292" s="4" t="s">
        <v>316</v>
      </c>
      <c r="B292" s="4" t="s">
        <v>317</v>
      </c>
      <c r="C292" s="4" t="s">
        <v>318</v>
      </c>
      <c r="D292" s="4" t="s">
        <v>319</v>
      </c>
      <c r="E292" s="4" t="s">
        <v>320</v>
      </c>
    </row>
    <row r="293" ht="21.75" spans="1:5">
      <c r="A293" s="4"/>
      <c r="B293" s="4" t="s">
        <v>321</v>
      </c>
      <c r="C293" s="5" t="s">
        <v>322</v>
      </c>
      <c r="D293" s="4" t="s">
        <v>527</v>
      </c>
      <c r="E293" s="5" t="s">
        <v>528</v>
      </c>
    </row>
    <row r="294" ht="18" spans="1:5">
      <c r="A294" s="4"/>
      <c r="B294" s="4"/>
      <c r="C294" s="5" t="s">
        <v>325</v>
      </c>
      <c r="D294" s="42" t="s">
        <v>529</v>
      </c>
      <c r="E294" s="43">
        <v>1</v>
      </c>
    </row>
    <row r="295" ht="24" spans="1:5">
      <c r="A295" s="4"/>
      <c r="B295" s="4"/>
      <c r="C295" s="5" t="s">
        <v>327</v>
      </c>
      <c r="D295" s="42" t="s">
        <v>530</v>
      </c>
      <c r="E295" s="44" t="s">
        <v>531</v>
      </c>
    </row>
    <row r="296" ht="14.25" spans="1:5">
      <c r="A296" s="4"/>
      <c r="B296" s="4"/>
      <c r="C296" s="35" t="s">
        <v>330</v>
      </c>
      <c r="D296" s="42" t="s">
        <v>507</v>
      </c>
      <c r="E296" s="43" t="s">
        <v>508</v>
      </c>
    </row>
    <row r="297" ht="14.25" spans="1:5">
      <c r="A297" s="4"/>
      <c r="B297" s="4"/>
      <c r="C297" s="36"/>
      <c r="D297" s="42" t="s">
        <v>532</v>
      </c>
      <c r="E297" s="43">
        <v>1</v>
      </c>
    </row>
    <row r="298" ht="21.75" spans="1:5">
      <c r="A298" s="4"/>
      <c r="B298" s="4" t="s">
        <v>332</v>
      </c>
      <c r="C298" s="5" t="s">
        <v>510</v>
      </c>
      <c r="D298" s="4"/>
      <c r="E298" s="4"/>
    </row>
    <row r="299" ht="18" spans="1:5">
      <c r="A299" s="4"/>
      <c r="B299" s="4"/>
      <c r="C299" s="5" t="s">
        <v>333</v>
      </c>
      <c r="D299" s="44" t="s">
        <v>533</v>
      </c>
      <c r="E299" s="45" t="s">
        <v>512</v>
      </c>
    </row>
    <row r="300" spans="1:5">
      <c r="A300" s="4"/>
      <c r="B300" s="4"/>
      <c r="C300" s="35" t="s">
        <v>514</v>
      </c>
      <c r="D300" s="44" t="s">
        <v>534</v>
      </c>
      <c r="E300" s="45" t="s">
        <v>512</v>
      </c>
    </row>
    <row r="301" spans="1:5">
      <c r="A301" s="4"/>
      <c r="B301" s="4"/>
      <c r="C301" s="37"/>
      <c r="D301" s="44" t="s">
        <v>535</v>
      </c>
      <c r="E301" s="45" t="s">
        <v>517</v>
      </c>
    </row>
    <row r="302" spans="1:5">
      <c r="A302" s="4"/>
      <c r="B302" s="4"/>
      <c r="C302" s="37"/>
      <c r="D302" s="44" t="s">
        <v>536</v>
      </c>
      <c r="E302" s="45" t="s">
        <v>512</v>
      </c>
    </row>
    <row r="303" spans="1:5">
      <c r="A303" s="4"/>
      <c r="B303" s="4"/>
      <c r="C303" s="36"/>
      <c r="D303" s="44" t="s">
        <v>537</v>
      </c>
      <c r="E303" s="45" t="s">
        <v>517</v>
      </c>
    </row>
    <row r="304" ht="24" spans="1:5">
      <c r="A304" s="4"/>
      <c r="B304" s="4"/>
      <c r="C304" s="37" t="s">
        <v>518</v>
      </c>
      <c r="D304" s="44" t="s">
        <v>538</v>
      </c>
      <c r="E304" s="45" t="s">
        <v>520</v>
      </c>
    </row>
    <row r="305" ht="24" spans="1:5">
      <c r="A305" s="4"/>
      <c r="B305" s="4"/>
      <c r="C305" s="36"/>
      <c r="D305" s="44" t="s">
        <v>539</v>
      </c>
      <c r="E305" s="45" t="s">
        <v>540</v>
      </c>
    </row>
    <row r="306" ht="24" spans="1:5">
      <c r="A306" s="4"/>
      <c r="B306" s="4"/>
      <c r="C306" s="37" t="s">
        <v>336</v>
      </c>
      <c r="D306" s="44" t="s">
        <v>541</v>
      </c>
      <c r="E306" s="45" t="s">
        <v>523</v>
      </c>
    </row>
    <row r="307" ht="24" spans="1:5">
      <c r="A307" s="4"/>
      <c r="B307" s="4"/>
      <c r="C307" s="36"/>
      <c r="D307" s="44" t="s">
        <v>542</v>
      </c>
      <c r="E307" s="45" t="s">
        <v>523</v>
      </c>
    </row>
    <row r="308" ht="25.5" spans="1:5">
      <c r="A308" s="14" t="s">
        <v>339</v>
      </c>
      <c r="B308" s="14"/>
      <c r="C308" s="14"/>
      <c r="D308" s="14"/>
      <c r="E308" s="14"/>
    </row>
    <row r="309" ht="28.5" spans="1:5">
      <c r="A309" s="1" t="s">
        <v>307</v>
      </c>
      <c r="B309" s="1"/>
      <c r="C309" s="1"/>
      <c r="D309" s="1"/>
      <c r="E309" s="1"/>
    </row>
    <row r="310" ht="14.25" spans="1:5">
      <c r="A310" s="2"/>
      <c r="B310" s="2"/>
      <c r="C310" s="2"/>
      <c r="D310" s="2"/>
      <c r="E310" s="3" t="s">
        <v>1</v>
      </c>
    </row>
    <row r="311" ht="21.75" spans="1:5">
      <c r="A311" s="4" t="s">
        <v>159</v>
      </c>
      <c r="B311" s="4"/>
      <c r="C311" s="4"/>
      <c r="D311" s="4" t="s">
        <v>543</v>
      </c>
      <c r="E311" s="4"/>
    </row>
    <row r="312" ht="21.75" spans="1:5">
      <c r="A312" s="4" t="s">
        <v>309</v>
      </c>
      <c r="B312" s="4"/>
      <c r="C312" s="4"/>
      <c r="D312" s="6" t="s">
        <v>162</v>
      </c>
      <c r="E312" s="6"/>
    </row>
    <row r="313" ht="21.75" spans="1:5">
      <c r="A313" s="4" t="s">
        <v>310</v>
      </c>
      <c r="B313" s="4" t="s">
        <v>311</v>
      </c>
      <c r="C313" s="4"/>
      <c r="D313" s="4">
        <v>12.8</v>
      </c>
      <c r="E313" s="4"/>
    </row>
    <row r="314" ht="21.75" spans="1:5">
      <c r="A314" s="4"/>
      <c r="B314" s="4" t="s">
        <v>312</v>
      </c>
      <c r="C314" s="4"/>
      <c r="D314" s="7">
        <v>12.8</v>
      </c>
      <c r="E314" s="7"/>
    </row>
    <row r="315" ht="21.75" spans="1:5">
      <c r="A315" s="4"/>
      <c r="B315" s="4" t="s">
        <v>313</v>
      </c>
      <c r="C315" s="4"/>
      <c r="D315" s="7"/>
      <c r="E315" s="7"/>
    </row>
    <row r="316" spans="1:5">
      <c r="A316" s="35" t="s">
        <v>314</v>
      </c>
      <c r="B316" s="19" t="s">
        <v>544</v>
      </c>
      <c r="C316" s="19"/>
      <c r="D316" s="19"/>
      <c r="E316" s="19"/>
    </row>
    <row r="317" ht="44" customHeight="1" spans="1:5">
      <c r="A317" s="36"/>
      <c r="B317" s="19"/>
      <c r="C317" s="19"/>
      <c r="D317" s="19"/>
      <c r="E317" s="19"/>
    </row>
    <row r="318" ht="21.75" spans="1:5">
      <c r="A318" s="4" t="s">
        <v>316</v>
      </c>
      <c r="B318" s="4" t="s">
        <v>317</v>
      </c>
      <c r="C318" s="4" t="s">
        <v>318</v>
      </c>
      <c r="D318" s="4" t="s">
        <v>319</v>
      </c>
      <c r="E318" s="4" t="s">
        <v>320</v>
      </c>
    </row>
    <row r="319" spans="1:5">
      <c r="A319" s="4"/>
      <c r="B319" s="4" t="s">
        <v>321</v>
      </c>
      <c r="C319" s="35" t="s">
        <v>322</v>
      </c>
      <c r="D319" s="44" t="s">
        <v>545</v>
      </c>
      <c r="E319" s="44" t="s">
        <v>546</v>
      </c>
    </row>
    <row r="320" spans="1:5">
      <c r="A320" s="4"/>
      <c r="B320" s="4"/>
      <c r="C320" s="36"/>
      <c r="D320" s="44" t="s">
        <v>547</v>
      </c>
      <c r="E320" s="44" t="s">
        <v>548</v>
      </c>
    </row>
    <row r="321" spans="1:5">
      <c r="A321" s="4"/>
      <c r="B321" s="4"/>
      <c r="C321" s="37" t="s">
        <v>325</v>
      </c>
      <c r="D321" s="44" t="s">
        <v>549</v>
      </c>
      <c r="E321" s="45">
        <v>1</v>
      </c>
    </row>
    <row r="322" spans="1:5">
      <c r="A322" s="4"/>
      <c r="B322" s="4"/>
      <c r="C322" s="36"/>
      <c r="D322" s="44" t="s">
        <v>547</v>
      </c>
      <c r="E322" s="45">
        <v>1</v>
      </c>
    </row>
    <row r="323" spans="1:5">
      <c r="A323" s="4"/>
      <c r="B323" s="4"/>
      <c r="C323" s="37" t="s">
        <v>327</v>
      </c>
      <c r="D323" s="44" t="s">
        <v>550</v>
      </c>
      <c r="E323" s="46" t="s">
        <v>551</v>
      </c>
    </row>
    <row r="324" spans="1:5">
      <c r="A324" s="4"/>
      <c r="B324" s="4"/>
      <c r="C324" s="36"/>
      <c r="D324" s="44" t="s">
        <v>552</v>
      </c>
      <c r="E324" s="47" t="s">
        <v>553</v>
      </c>
    </row>
    <row r="325" spans="1:5">
      <c r="A325" s="4"/>
      <c r="B325" s="4"/>
      <c r="C325" s="37" t="s">
        <v>330</v>
      </c>
      <c r="D325" s="44" t="s">
        <v>507</v>
      </c>
      <c r="E325" s="46" t="s">
        <v>554</v>
      </c>
    </row>
    <row r="326" spans="1:5">
      <c r="A326" s="4"/>
      <c r="B326" s="4"/>
      <c r="C326" s="36"/>
      <c r="D326" s="44" t="s">
        <v>555</v>
      </c>
      <c r="E326" s="46">
        <v>1</v>
      </c>
    </row>
    <row r="327" ht="18" spans="1:5">
      <c r="A327" s="4"/>
      <c r="B327" s="4" t="s">
        <v>332</v>
      </c>
      <c r="C327" s="5" t="s">
        <v>510</v>
      </c>
      <c r="D327" s="19"/>
      <c r="E327" s="19"/>
    </row>
    <row r="328" spans="1:5">
      <c r="A328" s="4"/>
      <c r="B328" s="4"/>
      <c r="C328" s="35" t="s">
        <v>333</v>
      </c>
      <c r="D328" s="44" t="s">
        <v>556</v>
      </c>
      <c r="E328" s="45" t="s">
        <v>557</v>
      </c>
    </row>
    <row r="329" spans="1:5">
      <c r="A329" s="4"/>
      <c r="B329" s="4"/>
      <c r="C329" s="36"/>
      <c r="D329" s="44" t="s">
        <v>558</v>
      </c>
      <c r="E329" s="45" t="s">
        <v>557</v>
      </c>
    </row>
    <row r="330" ht="18" spans="1:5">
      <c r="A330" s="4"/>
      <c r="B330" s="4"/>
      <c r="C330" s="5" t="s">
        <v>514</v>
      </c>
      <c r="D330" s="44" t="s">
        <v>559</v>
      </c>
      <c r="E330" s="45" t="s">
        <v>557</v>
      </c>
    </row>
    <row r="331" ht="18" spans="1:5">
      <c r="A331" s="4"/>
      <c r="B331" s="4"/>
      <c r="C331" s="5" t="s">
        <v>518</v>
      </c>
      <c r="D331" s="44" t="s">
        <v>559</v>
      </c>
      <c r="E331" s="45" t="s">
        <v>557</v>
      </c>
    </row>
    <row r="332" ht="24" spans="1:5">
      <c r="A332" s="4"/>
      <c r="B332" s="4"/>
      <c r="C332" s="35" t="s">
        <v>336</v>
      </c>
      <c r="D332" s="44" t="s">
        <v>560</v>
      </c>
      <c r="E332" s="45" t="s">
        <v>523</v>
      </c>
    </row>
    <row r="333" ht="24" spans="1:5">
      <c r="A333" s="4"/>
      <c r="B333" s="4"/>
      <c r="C333" s="36"/>
      <c r="D333" s="44" t="s">
        <v>561</v>
      </c>
      <c r="E333" s="45" t="s">
        <v>523</v>
      </c>
    </row>
    <row r="334" ht="25.5" spans="1:5">
      <c r="A334" s="14" t="s">
        <v>339</v>
      </c>
      <c r="B334" s="14"/>
      <c r="C334" s="14"/>
      <c r="D334" s="14"/>
      <c r="E334" s="14"/>
    </row>
    <row r="335" ht="28.5" spans="1:5">
      <c r="A335" s="1" t="s">
        <v>307</v>
      </c>
      <c r="B335" s="1"/>
      <c r="C335" s="1"/>
      <c r="D335" s="1"/>
      <c r="E335" s="1"/>
    </row>
    <row r="336" ht="14.25" spans="1:5">
      <c r="A336" s="2"/>
      <c r="B336" s="2"/>
      <c r="C336" s="2"/>
      <c r="D336" s="2"/>
      <c r="E336" s="3" t="s">
        <v>1</v>
      </c>
    </row>
    <row r="337" ht="21.75" spans="1:5">
      <c r="A337" s="4" t="s">
        <v>159</v>
      </c>
      <c r="B337" s="4"/>
      <c r="C337" s="4"/>
      <c r="D337" s="4" t="s">
        <v>562</v>
      </c>
      <c r="E337" s="4"/>
    </row>
    <row r="338" ht="21.75" spans="1:5">
      <c r="A338" s="4" t="s">
        <v>309</v>
      </c>
      <c r="B338" s="4"/>
      <c r="C338" s="4"/>
      <c r="D338" s="6" t="s">
        <v>162</v>
      </c>
      <c r="E338" s="6"/>
    </row>
    <row r="339" ht="21.75" spans="1:5">
      <c r="A339" s="4" t="s">
        <v>310</v>
      </c>
      <c r="B339" s="4" t="s">
        <v>311</v>
      </c>
      <c r="C339" s="4"/>
      <c r="D339" s="4">
        <v>4.25</v>
      </c>
      <c r="E339" s="4"/>
    </row>
    <row r="340" ht="21.75" spans="1:5">
      <c r="A340" s="4"/>
      <c r="B340" s="4" t="s">
        <v>312</v>
      </c>
      <c r="C340" s="4"/>
      <c r="D340" s="7">
        <v>4.25</v>
      </c>
      <c r="E340" s="7"/>
    </row>
    <row r="341" ht="21.75" spans="1:5">
      <c r="A341" s="4"/>
      <c r="B341" s="4" t="s">
        <v>313</v>
      </c>
      <c r="C341" s="4"/>
      <c r="D341" s="7"/>
      <c r="E341" s="7"/>
    </row>
    <row r="342" spans="1:5">
      <c r="A342" s="8" t="s">
        <v>314</v>
      </c>
      <c r="B342" s="34" t="s">
        <v>563</v>
      </c>
      <c r="C342" s="34"/>
      <c r="D342" s="34"/>
      <c r="E342" s="34"/>
    </row>
    <row r="343" ht="63" customHeight="1" spans="1:5">
      <c r="A343" s="9"/>
      <c r="B343" s="34"/>
      <c r="C343" s="34"/>
      <c r="D343" s="34"/>
      <c r="E343" s="34"/>
    </row>
    <row r="344" ht="21.75" spans="1:5">
      <c r="A344" s="4" t="s">
        <v>316</v>
      </c>
      <c r="B344" s="4" t="s">
        <v>317</v>
      </c>
      <c r="C344" s="4" t="s">
        <v>318</v>
      </c>
      <c r="D344" s="4" t="s">
        <v>319</v>
      </c>
      <c r="E344" s="4" t="s">
        <v>320</v>
      </c>
    </row>
    <row r="345" ht="15.75" spans="1:5">
      <c r="A345" s="4"/>
      <c r="B345" s="4" t="s">
        <v>321</v>
      </c>
      <c r="C345" s="30" t="s">
        <v>322</v>
      </c>
      <c r="D345" s="42" t="s">
        <v>564</v>
      </c>
      <c r="E345" s="42" t="s">
        <v>565</v>
      </c>
    </row>
    <row r="346" ht="15.75" spans="1:5">
      <c r="A346" s="4"/>
      <c r="B346" s="4"/>
      <c r="C346" s="30" t="s">
        <v>325</v>
      </c>
      <c r="D346" s="42" t="s">
        <v>566</v>
      </c>
      <c r="E346" s="43">
        <v>1</v>
      </c>
    </row>
    <row r="347" ht="15.75" spans="1:5">
      <c r="A347" s="4"/>
      <c r="B347" s="4"/>
      <c r="C347" s="30" t="s">
        <v>327</v>
      </c>
      <c r="D347" s="42" t="s">
        <v>567</v>
      </c>
      <c r="E347" s="48" t="s">
        <v>568</v>
      </c>
    </row>
    <row r="348" ht="14.25" spans="1:5">
      <c r="A348" s="4"/>
      <c r="B348" s="4"/>
      <c r="C348" s="49" t="s">
        <v>330</v>
      </c>
      <c r="D348" s="42" t="s">
        <v>507</v>
      </c>
      <c r="E348" s="50" t="s">
        <v>508</v>
      </c>
    </row>
    <row r="349" ht="14.25" spans="1:5">
      <c r="A349" s="4"/>
      <c r="B349" s="4"/>
      <c r="C349" s="51"/>
      <c r="D349" s="42" t="s">
        <v>532</v>
      </c>
      <c r="E349" s="50">
        <v>1</v>
      </c>
    </row>
    <row r="350" ht="21.75" spans="1:5">
      <c r="A350" s="4"/>
      <c r="B350" s="4" t="s">
        <v>332</v>
      </c>
      <c r="C350" s="30" t="s">
        <v>510</v>
      </c>
      <c r="D350" s="4"/>
      <c r="E350" s="4"/>
    </row>
    <row r="351" ht="15.75" spans="1:5">
      <c r="A351" s="4"/>
      <c r="B351" s="4"/>
      <c r="C351" s="30" t="s">
        <v>333</v>
      </c>
      <c r="D351" s="44" t="s">
        <v>569</v>
      </c>
      <c r="E351" s="45" t="s">
        <v>512</v>
      </c>
    </row>
    <row r="352" ht="24" spans="1:5">
      <c r="A352" s="4"/>
      <c r="B352" s="4"/>
      <c r="C352" s="49" t="s">
        <v>514</v>
      </c>
      <c r="D352" s="44" t="s">
        <v>570</v>
      </c>
      <c r="E352" s="45" t="s">
        <v>512</v>
      </c>
    </row>
    <row r="353" spans="1:5">
      <c r="A353" s="4"/>
      <c r="B353" s="4"/>
      <c r="C353" s="51"/>
      <c r="D353" s="44" t="s">
        <v>571</v>
      </c>
      <c r="E353" s="45" t="s">
        <v>512</v>
      </c>
    </row>
    <row r="354" ht="15.75" spans="1:5">
      <c r="A354" s="4"/>
      <c r="B354" s="4"/>
      <c r="C354" s="30" t="s">
        <v>518</v>
      </c>
      <c r="D354" s="44" t="s">
        <v>572</v>
      </c>
      <c r="E354" s="45" t="s">
        <v>512</v>
      </c>
    </row>
    <row r="355" ht="15.75" spans="1:5">
      <c r="A355" s="4"/>
      <c r="B355" s="4"/>
      <c r="C355" s="30" t="s">
        <v>336</v>
      </c>
      <c r="D355" s="44" t="s">
        <v>573</v>
      </c>
      <c r="E355" s="45" t="s">
        <v>523</v>
      </c>
    </row>
    <row r="356" ht="25.5" spans="1:5">
      <c r="A356" s="14" t="s">
        <v>339</v>
      </c>
      <c r="B356" s="14"/>
      <c r="C356" s="14"/>
      <c r="D356" s="14"/>
      <c r="E356" s="14"/>
    </row>
    <row r="357" ht="28.5" spans="1:5">
      <c r="A357" s="1" t="s">
        <v>307</v>
      </c>
      <c r="B357" s="1"/>
      <c r="C357" s="1"/>
      <c r="D357" s="1"/>
      <c r="E357" s="1"/>
    </row>
    <row r="358" ht="14.25" spans="1:5">
      <c r="A358" s="2"/>
      <c r="B358" s="2"/>
      <c r="C358" s="2"/>
      <c r="D358" s="2"/>
      <c r="E358" s="3" t="s">
        <v>1</v>
      </c>
    </row>
    <row r="359" ht="21.75" spans="1:5">
      <c r="A359" s="4" t="s">
        <v>159</v>
      </c>
      <c r="B359" s="4"/>
      <c r="C359" s="4"/>
      <c r="D359" s="5" t="s">
        <v>574</v>
      </c>
      <c r="E359" s="5"/>
    </row>
    <row r="360" ht="21.75" spans="1:5">
      <c r="A360" s="4" t="s">
        <v>309</v>
      </c>
      <c r="B360" s="4"/>
      <c r="C360" s="4"/>
      <c r="D360" s="6" t="s">
        <v>162</v>
      </c>
      <c r="E360" s="6"/>
    </row>
    <row r="361" ht="21.75" spans="1:5">
      <c r="A361" s="4" t="s">
        <v>310</v>
      </c>
      <c r="B361" s="4" t="s">
        <v>311</v>
      </c>
      <c r="C361" s="4"/>
      <c r="D361" s="4">
        <v>21.8</v>
      </c>
      <c r="E361" s="4"/>
    </row>
    <row r="362" ht="21.75" spans="1:5">
      <c r="A362" s="4"/>
      <c r="B362" s="4" t="s">
        <v>312</v>
      </c>
      <c r="C362" s="4"/>
      <c r="D362" s="7">
        <v>21.8</v>
      </c>
      <c r="E362" s="7"/>
    </row>
    <row r="363" ht="21.75" spans="1:5">
      <c r="A363" s="4"/>
      <c r="B363" s="4" t="s">
        <v>313</v>
      </c>
      <c r="C363" s="4"/>
      <c r="D363" s="7"/>
      <c r="E363" s="7"/>
    </row>
    <row r="364" spans="1:5">
      <c r="A364" s="8" t="s">
        <v>314</v>
      </c>
      <c r="B364" s="34" t="s">
        <v>575</v>
      </c>
      <c r="C364" s="34"/>
      <c r="D364" s="34"/>
      <c r="E364" s="34"/>
    </row>
    <row r="365" ht="57" customHeight="1" spans="1:5">
      <c r="A365" s="9"/>
      <c r="B365" s="34"/>
      <c r="C365" s="34"/>
      <c r="D365" s="34"/>
      <c r="E365" s="34"/>
    </row>
    <row r="366" ht="21.75" spans="1:5">
      <c r="A366" s="4" t="s">
        <v>316</v>
      </c>
      <c r="B366" s="4" t="s">
        <v>317</v>
      </c>
      <c r="C366" s="4" t="s">
        <v>318</v>
      </c>
      <c r="D366" s="4" t="s">
        <v>319</v>
      </c>
      <c r="E366" s="4" t="s">
        <v>320</v>
      </c>
    </row>
    <row r="367" ht="14.25" spans="1:5">
      <c r="A367" s="4"/>
      <c r="B367" s="4" t="s">
        <v>321</v>
      </c>
      <c r="C367" s="35" t="s">
        <v>322</v>
      </c>
      <c r="D367" s="42" t="s">
        <v>527</v>
      </c>
      <c r="E367" s="42" t="s">
        <v>576</v>
      </c>
    </row>
    <row r="368" ht="14.25" spans="1:5">
      <c r="A368" s="4"/>
      <c r="B368" s="4"/>
      <c r="C368" s="37"/>
      <c r="D368" s="42" t="s">
        <v>577</v>
      </c>
      <c r="E368" s="42">
        <v>92</v>
      </c>
    </row>
    <row r="369" ht="14.25" spans="1:5">
      <c r="A369" s="4"/>
      <c r="B369" s="4"/>
      <c r="C369" s="36"/>
      <c r="D369" s="42" t="s">
        <v>578</v>
      </c>
      <c r="E369" s="42">
        <v>101</v>
      </c>
    </row>
    <row r="370" ht="14.25" spans="1:5">
      <c r="A370" s="4"/>
      <c r="B370" s="4"/>
      <c r="C370" s="37" t="s">
        <v>325</v>
      </c>
      <c r="D370" s="44" t="s">
        <v>579</v>
      </c>
      <c r="E370" s="43">
        <v>1</v>
      </c>
    </row>
    <row r="371" ht="14.25" spans="1:5">
      <c r="A371" s="4"/>
      <c r="B371" s="4"/>
      <c r="C371" s="36"/>
      <c r="D371" s="42" t="s">
        <v>580</v>
      </c>
      <c r="E371" s="43">
        <v>1</v>
      </c>
    </row>
    <row r="372" ht="27" spans="1:5">
      <c r="A372" s="4"/>
      <c r="B372" s="4"/>
      <c r="C372" s="5" t="s">
        <v>327</v>
      </c>
      <c r="D372" s="42" t="s">
        <v>530</v>
      </c>
      <c r="E372" s="52" t="s">
        <v>581</v>
      </c>
    </row>
    <row r="373" ht="14.25" spans="1:5">
      <c r="A373" s="4"/>
      <c r="B373" s="4"/>
      <c r="C373" s="35" t="s">
        <v>330</v>
      </c>
      <c r="D373" s="42" t="s">
        <v>507</v>
      </c>
      <c r="E373" s="43" t="s">
        <v>508</v>
      </c>
    </row>
    <row r="374" ht="14.25" spans="1:5">
      <c r="A374" s="4"/>
      <c r="B374" s="4"/>
      <c r="C374" s="36"/>
      <c r="D374" s="42" t="s">
        <v>532</v>
      </c>
      <c r="E374" s="43">
        <v>1</v>
      </c>
    </row>
    <row r="375" ht="21.75" spans="1:5">
      <c r="A375" s="4"/>
      <c r="B375" s="4" t="s">
        <v>332</v>
      </c>
      <c r="C375" s="5" t="s">
        <v>510</v>
      </c>
      <c r="D375" s="4"/>
      <c r="E375" s="4"/>
    </row>
    <row r="376" spans="1:5">
      <c r="A376" s="4"/>
      <c r="B376" s="4"/>
      <c r="C376" s="35" t="s">
        <v>333</v>
      </c>
      <c r="D376" s="44" t="s">
        <v>582</v>
      </c>
      <c r="E376" s="45" t="s">
        <v>512</v>
      </c>
    </row>
    <row r="377" spans="1:5">
      <c r="A377" s="4"/>
      <c r="B377" s="4"/>
      <c r="C377" s="36"/>
      <c r="D377" s="44" t="s">
        <v>583</v>
      </c>
      <c r="E377" s="45" t="s">
        <v>512</v>
      </c>
    </row>
    <row r="378" ht="24" spans="1:5">
      <c r="A378" s="4"/>
      <c r="B378" s="4"/>
      <c r="C378" s="37" t="s">
        <v>514</v>
      </c>
      <c r="D378" s="44" t="s">
        <v>570</v>
      </c>
      <c r="E378" s="45" t="s">
        <v>512</v>
      </c>
    </row>
    <row r="379" spans="1:5">
      <c r="A379" s="4"/>
      <c r="B379" s="4"/>
      <c r="C379" s="37"/>
      <c r="D379" s="44" t="s">
        <v>571</v>
      </c>
      <c r="E379" s="45" t="s">
        <v>512</v>
      </c>
    </row>
    <row r="380" ht="24" spans="1:5">
      <c r="A380" s="4"/>
      <c r="B380" s="4"/>
      <c r="C380" s="37"/>
      <c r="D380" s="44" t="s">
        <v>584</v>
      </c>
      <c r="E380" s="45" t="s">
        <v>512</v>
      </c>
    </row>
    <row r="381" spans="1:5">
      <c r="A381" s="4"/>
      <c r="B381" s="4"/>
      <c r="C381" s="36"/>
      <c r="D381" s="44" t="s">
        <v>585</v>
      </c>
      <c r="E381" s="45" t="s">
        <v>512</v>
      </c>
    </row>
    <row r="382" spans="1:5">
      <c r="A382" s="4"/>
      <c r="B382" s="4"/>
      <c r="C382" s="37" t="s">
        <v>518</v>
      </c>
      <c r="D382" s="44" t="s">
        <v>572</v>
      </c>
      <c r="E382" s="45" t="s">
        <v>512</v>
      </c>
    </row>
    <row r="383" spans="1:5">
      <c r="A383" s="4"/>
      <c r="B383" s="4"/>
      <c r="C383" s="36"/>
      <c r="D383" s="44" t="s">
        <v>586</v>
      </c>
      <c r="E383" s="45" t="s">
        <v>512</v>
      </c>
    </row>
    <row r="384" ht="14.25" spans="1:5">
      <c r="A384" s="4"/>
      <c r="B384" s="4"/>
      <c r="C384" s="37" t="s">
        <v>336</v>
      </c>
      <c r="D384" s="42" t="s">
        <v>587</v>
      </c>
      <c r="E384" s="53" t="s">
        <v>523</v>
      </c>
    </row>
    <row r="385" ht="14.25" spans="1:5">
      <c r="A385" s="4"/>
      <c r="B385" s="4"/>
      <c r="C385" s="36"/>
      <c r="D385" s="42" t="s">
        <v>588</v>
      </c>
      <c r="E385" s="53" t="s">
        <v>523</v>
      </c>
    </row>
    <row r="386" ht="25.5" spans="1:5">
      <c r="A386" s="14" t="s">
        <v>339</v>
      </c>
      <c r="B386" s="14"/>
      <c r="C386" s="14"/>
      <c r="D386" s="14"/>
      <c r="E386" s="14"/>
    </row>
    <row r="387" ht="28.5" spans="1:5">
      <c r="A387" s="1" t="s">
        <v>307</v>
      </c>
      <c r="B387" s="1"/>
      <c r="C387" s="1"/>
      <c r="D387" s="1"/>
      <c r="E387" s="1"/>
    </row>
    <row r="388" ht="14.25" spans="1:5">
      <c r="A388" s="2"/>
      <c r="B388" s="2"/>
      <c r="C388" s="2"/>
      <c r="D388" s="2"/>
      <c r="E388" s="3" t="s">
        <v>1</v>
      </c>
    </row>
    <row r="389" ht="21.75" spans="1:5">
      <c r="A389" s="4" t="s">
        <v>159</v>
      </c>
      <c r="B389" s="4"/>
      <c r="C389" s="4"/>
      <c r="D389" s="5" t="s">
        <v>589</v>
      </c>
      <c r="E389" s="5"/>
    </row>
    <row r="390" ht="21.75" spans="1:5">
      <c r="A390" s="4" t="s">
        <v>309</v>
      </c>
      <c r="B390" s="4"/>
      <c r="C390" s="4"/>
      <c r="D390" s="6" t="s">
        <v>162</v>
      </c>
      <c r="E390" s="6"/>
    </row>
    <row r="391" ht="21.75" spans="1:5">
      <c r="A391" s="4" t="s">
        <v>310</v>
      </c>
      <c r="B391" s="4" t="s">
        <v>311</v>
      </c>
      <c r="C391" s="4"/>
      <c r="D391" s="4">
        <v>445</v>
      </c>
      <c r="E391" s="4"/>
    </row>
    <row r="392" ht="21.75" spans="1:5">
      <c r="A392" s="4"/>
      <c r="B392" s="4" t="s">
        <v>312</v>
      </c>
      <c r="C392" s="4"/>
      <c r="D392" s="7">
        <v>445</v>
      </c>
      <c r="E392" s="7"/>
    </row>
    <row r="393" ht="21.75" spans="1:5">
      <c r="A393" s="4"/>
      <c r="B393" s="4" t="s">
        <v>313</v>
      </c>
      <c r="C393" s="4"/>
      <c r="D393" s="7">
        <v>0</v>
      </c>
      <c r="E393" s="7"/>
    </row>
    <row r="394" spans="1:5">
      <c r="A394" s="8" t="s">
        <v>314</v>
      </c>
      <c r="B394" s="4" t="s">
        <v>315</v>
      </c>
      <c r="C394" s="4"/>
      <c r="D394" s="4"/>
      <c r="E394" s="4"/>
    </row>
    <row r="395" ht="167" customHeight="1" spans="1:5">
      <c r="A395" s="9"/>
      <c r="B395" s="4"/>
      <c r="C395" s="4"/>
      <c r="D395" s="4"/>
      <c r="E395" s="4"/>
    </row>
    <row r="396" ht="21.75" spans="1:5">
      <c r="A396" s="4" t="s">
        <v>316</v>
      </c>
      <c r="B396" s="4" t="s">
        <v>317</v>
      </c>
      <c r="C396" s="4" t="s">
        <v>318</v>
      </c>
      <c r="D396" s="4" t="s">
        <v>319</v>
      </c>
      <c r="E396" s="4" t="s">
        <v>320</v>
      </c>
    </row>
    <row r="397" ht="34" customHeight="1" spans="1:5">
      <c r="A397" s="4"/>
      <c r="B397" s="8" t="s">
        <v>321</v>
      </c>
      <c r="C397" s="5" t="s">
        <v>322</v>
      </c>
      <c r="D397" s="54" t="s">
        <v>323</v>
      </c>
      <c r="E397" s="54" t="s">
        <v>324</v>
      </c>
    </row>
    <row r="398" ht="34" customHeight="1" spans="1:5">
      <c r="A398" s="4"/>
      <c r="B398" s="11"/>
      <c r="C398" s="5" t="s">
        <v>325</v>
      </c>
      <c r="D398" s="54" t="s">
        <v>326</v>
      </c>
      <c r="E398" s="55">
        <v>1</v>
      </c>
    </row>
    <row r="399" ht="28" customHeight="1" spans="1:5">
      <c r="A399" s="4"/>
      <c r="B399" s="11"/>
      <c r="C399" s="5" t="s">
        <v>327</v>
      </c>
      <c r="D399" s="54" t="s">
        <v>328</v>
      </c>
      <c r="E399" s="54" t="s">
        <v>329</v>
      </c>
    </row>
    <row r="400" ht="30" customHeight="1" spans="1:5">
      <c r="A400" s="4"/>
      <c r="B400" s="9"/>
      <c r="C400" s="5" t="s">
        <v>330</v>
      </c>
      <c r="D400" s="56" t="s">
        <v>331</v>
      </c>
      <c r="E400" s="55">
        <v>1</v>
      </c>
    </row>
    <row r="401" ht="30" customHeight="1" spans="1:5">
      <c r="A401" s="4"/>
      <c r="B401" s="4" t="s">
        <v>332</v>
      </c>
      <c r="C401" s="5" t="s">
        <v>333</v>
      </c>
      <c r="D401" s="54" t="s">
        <v>334</v>
      </c>
      <c r="E401" s="54" t="s">
        <v>335</v>
      </c>
    </row>
    <row r="402" ht="30" customHeight="1" spans="1:5">
      <c r="A402" s="4"/>
      <c r="B402" s="4"/>
      <c r="C402" s="5" t="s">
        <v>336</v>
      </c>
      <c r="D402" s="54" t="s">
        <v>337</v>
      </c>
      <c r="E402" s="54" t="s">
        <v>590</v>
      </c>
    </row>
    <row r="403" ht="25.5" spans="1:5">
      <c r="A403" s="14" t="s">
        <v>339</v>
      </c>
      <c r="B403" s="14"/>
      <c r="C403" s="14"/>
      <c r="D403" s="14"/>
      <c r="E403" s="14"/>
    </row>
    <row r="404" ht="28.5" spans="1:5">
      <c r="A404" s="1" t="s">
        <v>307</v>
      </c>
      <c r="B404" s="1"/>
      <c r="C404" s="1"/>
      <c r="D404" s="1"/>
      <c r="E404" s="1"/>
    </row>
    <row r="405" ht="14.25" spans="1:5">
      <c r="A405" s="2"/>
      <c r="B405" s="2"/>
      <c r="C405" s="2"/>
      <c r="D405" s="2"/>
      <c r="E405" s="3" t="s">
        <v>1</v>
      </c>
    </row>
    <row r="406" ht="28.5" spans="1:5">
      <c r="A406" s="1" t="s">
        <v>307</v>
      </c>
      <c r="B406" s="1"/>
      <c r="C406" s="1"/>
      <c r="D406" s="1"/>
      <c r="E406" s="1"/>
    </row>
    <row r="407" ht="14.25" spans="1:5">
      <c r="A407" s="2"/>
      <c r="B407" s="2"/>
      <c r="C407" s="2"/>
      <c r="D407" s="2"/>
      <c r="E407" s="3" t="s">
        <v>1</v>
      </c>
    </row>
    <row r="408" ht="21.75" spans="1:5">
      <c r="A408" s="4" t="s">
        <v>159</v>
      </c>
      <c r="B408" s="4"/>
      <c r="C408" s="4"/>
      <c r="D408" s="5" t="s">
        <v>591</v>
      </c>
      <c r="E408" s="5"/>
    </row>
    <row r="409" ht="21.75" spans="1:5">
      <c r="A409" s="4" t="s">
        <v>309</v>
      </c>
      <c r="B409" s="4"/>
      <c r="C409" s="4"/>
      <c r="D409" s="6" t="s">
        <v>162</v>
      </c>
      <c r="E409" s="6"/>
    </row>
    <row r="410" ht="21.75" spans="1:5">
      <c r="A410" s="4" t="s">
        <v>310</v>
      </c>
      <c r="B410" s="4" t="s">
        <v>311</v>
      </c>
      <c r="C410" s="4"/>
      <c r="D410" s="4">
        <v>186.84</v>
      </c>
      <c r="E410" s="4"/>
    </row>
    <row r="411" ht="21.75" spans="1:5">
      <c r="A411" s="4"/>
      <c r="B411" s="4" t="s">
        <v>312</v>
      </c>
      <c r="C411" s="4"/>
      <c r="D411" s="7">
        <v>186.84</v>
      </c>
      <c r="E411" s="7"/>
    </row>
    <row r="412" ht="21.75" spans="1:5">
      <c r="A412" s="4"/>
      <c r="B412" s="4" t="s">
        <v>313</v>
      </c>
      <c r="C412" s="4"/>
      <c r="D412" s="7">
        <v>0</v>
      </c>
      <c r="E412" s="7"/>
    </row>
    <row r="413" spans="1:5">
      <c r="A413" s="8" t="s">
        <v>314</v>
      </c>
      <c r="B413" s="4" t="s">
        <v>592</v>
      </c>
      <c r="C413" s="4"/>
      <c r="D413" s="4"/>
      <c r="E413" s="4"/>
    </row>
    <row r="414" ht="33" customHeight="1" spans="1:5">
      <c r="A414" s="9"/>
      <c r="B414" s="4"/>
      <c r="C414" s="4"/>
      <c r="D414" s="4"/>
      <c r="E414" s="4"/>
    </row>
    <row r="415" ht="21.75" spans="1:5">
      <c r="A415" s="4" t="s">
        <v>316</v>
      </c>
      <c r="B415" s="4" t="s">
        <v>317</v>
      </c>
      <c r="C415" s="4" t="s">
        <v>318</v>
      </c>
      <c r="D415" s="4" t="s">
        <v>319</v>
      </c>
      <c r="E415" s="4" t="s">
        <v>320</v>
      </c>
    </row>
    <row r="416" ht="19.5" spans="1:5">
      <c r="A416" s="4"/>
      <c r="B416" s="8" t="s">
        <v>321</v>
      </c>
      <c r="C416" s="8" t="s">
        <v>322</v>
      </c>
      <c r="D416" s="57" t="s">
        <v>593</v>
      </c>
      <c r="E416" s="57" t="s">
        <v>594</v>
      </c>
    </row>
    <row r="417" ht="19.5" spans="1:5">
      <c r="A417" s="4"/>
      <c r="B417" s="11"/>
      <c r="C417" s="9"/>
      <c r="D417" s="57" t="s">
        <v>595</v>
      </c>
      <c r="E417" s="57" t="s">
        <v>596</v>
      </c>
    </row>
    <row r="418" ht="19.5" spans="1:5">
      <c r="A418" s="4"/>
      <c r="B418" s="11"/>
      <c r="C418" s="8" t="s">
        <v>327</v>
      </c>
      <c r="D418" s="57" t="s">
        <v>597</v>
      </c>
      <c r="E418" s="57" t="s">
        <v>598</v>
      </c>
    </row>
    <row r="419" ht="19.5" spans="1:5">
      <c r="A419" s="4"/>
      <c r="B419" s="11"/>
      <c r="C419" s="9"/>
      <c r="D419" s="57" t="s">
        <v>599</v>
      </c>
      <c r="E419" s="57" t="s">
        <v>600</v>
      </c>
    </row>
    <row r="420" ht="21.75" spans="1:5">
      <c r="A420" s="4"/>
      <c r="B420" s="11"/>
      <c r="C420" s="4" t="s">
        <v>325</v>
      </c>
      <c r="D420" s="57" t="s">
        <v>601</v>
      </c>
      <c r="E420" s="58">
        <v>1</v>
      </c>
    </row>
    <row r="421" ht="21.75" spans="1:5">
      <c r="A421" s="4"/>
      <c r="B421" s="9"/>
      <c r="C421" s="4" t="s">
        <v>330</v>
      </c>
      <c r="D421" s="57" t="s">
        <v>602</v>
      </c>
      <c r="E421" s="58">
        <v>1</v>
      </c>
    </row>
    <row r="422" ht="19.5" spans="1:5">
      <c r="A422" s="4"/>
      <c r="B422" s="4" t="s">
        <v>332</v>
      </c>
      <c r="C422" s="57" t="s">
        <v>333</v>
      </c>
      <c r="D422" s="57" t="s">
        <v>476</v>
      </c>
      <c r="E422" s="58" t="s">
        <v>603</v>
      </c>
    </row>
    <row r="423" ht="19.5" spans="1:5">
      <c r="A423" s="4"/>
      <c r="B423" s="4"/>
      <c r="C423" s="57" t="s">
        <v>604</v>
      </c>
      <c r="D423" s="57" t="s">
        <v>605</v>
      </c>
      <c r="E423" s="58" t="s">
        <v>603</v>
      </c>
    </row>
    <row r="424" ht="25.5" spans="1:5">
      <c r="A424" s="14" t="s">
        <v>339</v>
      </c>
      <c r="B424" s="14"/>
      <c r="C424" s="14"/>
      <c r="D424" s="14"/>
      <c r="E424" s="14"/>
    </row>
    <row r="425" ht="28.5" spans="1:5">
      <c r="A425" s="1" t="s">
        <v>307</v>
      </c>
      <c r="B425" s="1"/>
      <c r="C425" s="1"/>
      <c r="D425" s="1"/>
      <c r="E425" s="1"/>
    </row>
    <row r="426" ht="14.25" spans="1:5">
      <c r="A426" s="2"/>
      <c r="B426" s="2"/>
      <c r="C426" s="2"/>
      <c r="D426" s="2"/>
      <c r="E426" s="3" t="s">
        <v>1</v>
      </c>
    </row>
    <row r="427" ht="21.75" spans="1:5">
      <c r="A427" s="4" t="s">
        <v>159</v>
      </c>
      <c r="B427" s="4"/>
      <c r="C427" s="4"/>
      <c r="D427" s="4" t="s">
        <v>606</v>
      </c>
      <c r="E427" s="4"/>
    </row>
    <row r="428" ht="21.75" spans="1:5">
      <c r="A428" s="4" t="s">
        <v>309</v>
      </c>
      <c r="B428" s="4"/>
      <c r="C428" s="4"/>
      <c r="D428" s="6" t="s">
        <v>162</v>
      </c>
      <c r="E428" s="6"/>
    </row>
    <row r="429" ht="21.75" spans="1:5">
      <c r="A429" s="4" t="s">
        <v>310</v>
      </c>
      <c r="B429" s="4" t="s">
        <v>311</v>
      </c>
      <c r="C429" s="4"/>
      <c r="D429" s="4">
        <v>437</v>
      </c>
      <c r="E429" s="4"/>
    </row>
    <row r="430" ht="21.75" spans="1:5">
      <c r="A430" s="4"/>
      <c r="B430" s="4" t="s">
        <v>312</v>
      </c>
      <c r="C430" s="4"/>
      <c r="D430" s="7">
        <v>437</v>
      </c>
      <c r="E430" s="7"/>
    </row>
    <row r="431" ht="21.75" spans="1:5">
      <c r="A431" s="4"/>
      <c r="B431" s="4" t="s">
        <v>313</v>
      </c>
      <c r="C431" s="4"/>
      <c r="D431" s="7"/>
      <c r="E431" s="7"/>
    </row>
    <row r="432" spans="1:5">
      <c r="A432" s="8" t="s">
        <v>314</v>
      </c>
      <c r="B432" s="4" t="s">
        <v>607</v>
      </c>
      <c r="C432" s="4"/>
      <c r="D432" s="4"/>
      <c r="E432" s="4"/>
    </row>
    <row r="433" ht="60" customHeight="1" spans="1:5">
      <c r="A433" s="9"/>
      <c r="B433" s="4"/>
      <c r="C433" s="4"/>
      <c r="D433" s="4"/>
      <c r="E433" s="4"/>
    </row>
    <row r="434" ht="21.75" spans="1:5">
      <c r="A434" s="4" t="s">
        <v>316</v>
      </c>
      <c r="B434" s="4" t="s">
        <v>317</v>
      </c>
      <c r="C434" s="4" t="s">
        <v>318</v>
      </c>
      <c r="D434" s="4" t="s">
        <v>319</v>
      </c>
      <c r="E434" s="4" t="s">
        <v>320</v>
      </c>
    </row>
    <row r="435" ht="18" spans="1:5">
      <c r="A435" s="4"/>
      <c r="B435" s="8" t="s">
        <v>321</v>
      </c>
      <c r="C435" s="8" t="s">
        <v>322</v>
      </c>
      <c r="D435" s="15" t="s">
        <v>608</v>
      </c>
      <c r="E435" s="15" t="s">
        <v>609</v>
      </c>
    </row>
    <row r="436" ht="18" spans="1:5">
      <c r="A436" s="4"/>
      <c r="B436" s="11"/>
      <c r="C436" s="11"/>
      <c r="D436" s="15" t="s">
        <v>610</v>
      </c>
      <c r="E436" s="22" t="s">
        <v>611</v>
      </c>
    </row>
    <row r="437" ht="18" spans="1:5">
      <c r="A437" s="4"/>
      <c r="B437" s="11"/>
      <c r="C437" s="11"/>
      <c r="D437" s="15" t="s">
        <v>612</v>
      </c>
      <c r="E437" s="22" t="s">
        <v>613</v>
      </c>
    </row>
    <row r="438" ht="18" spans="1:5">
      <c r="A438" s="4"/>
      <c r="B438" s="11"/>
      <c r="C438" s="9"/>
      <c r="D438" s="15" t="s">
        <v>614</v>
      </c>
      <c r="E438" s="22" t="s">
        <v>615</v>
      </c>
    </row>
    <row r="439" ht="21.75" spans="1:5">
      <c r="A439" s="4"/>
      <c r="B439" s="11"/>
      <c r="C439" s="4" t="s">
        <v>325</v>
      </c>
      <c r="D439" s="15" t="s">
        <v>616</v>
      </c>
      <c r="E439" s="15">
        <v>1</v>
      </c>
    </row>
    <row r="440" ht="18" spans="1:5">
      <c r="A440" s="4"/>
      <c r="B440" s="11"/>
      <c r="C440" s="4" t="s">
        <v>327</v>
      </c>
      <c r="D440" s="15" t="s">
        <v>354</v>
      </c>
      <c r="E440" s="15" t="s">
        <v>355</v>
      </c>
    </row>
    <row r="441" ht="18" spans="1:5">
      <c r="A441" s="4"/>
      <c r="B441" s="11"/>
      <c r="C441" s="4"/>
      <c r="D441" s="15" t="s">
        <v>356</v>
      </c>
      <c r="E441" s="15" t="s">
        <v>357</v>
      </c>
    </row>
    <row r="442" ht="18" spans="1:5">
      <c r="A442" s="4"/>
      <c r="B442" s="11"/>
      <c r="C442" s="4"/>
      <c r="D442" s="15" t="s">
        <v>358</v>
      </c>
      <c r="E442" s="15" t="s">
        <v>359</v>
      </c>
    </row>
    <row r="443" ht="18" spans="1:5">
      <c r="A443" s="4"/>
      <c r="B443" s="11"/>
      <c r="C443" s="4"/>
      <c r="D443" s="15" t="s">
        <v>360</v>
      </c>
      <c r="E443" s="15" t="s">
        <v>361</v>
      </c>
    </row>
    <row r="444" ht="18" spans="1:5">
      <c r="A444" s="4"/>
      <c r="B444" s="11"/>
      <c r="C444" s="11" t="s">
        <v>330</v>
      </c>
      <c r="D444" s="15" t="s">
        <v>362</v>
      </c>
      <c r="E444" s="15">
        <v>1</v>
      </c>
    </row>
    <row r="445" ht="18" spans="1:5">
      <c r="A445" s="4"/>
      <c r="B445" s="11"/>
      <c r="C445" s="11"/>
      <c r="D445" s="15" t="s">
        <v>363</v>
      </c>
      <c r="E445" s="15">
        <v>1</v>
      </c>
    </row>
    <row r="446" ht="18" spans="1:5">
      <c r="A446" s="4"/>
      <c r="B446" s="11"/>
      <c r="C446" s="11"/>
      <c r="D446" s="15" t="s">
        <v>364</v>
      </c>
      <c r="E446" s="15">
        <v>1</v>
      </c>
    </row>
    <row r="447" ht="18" spans="1:5">
      <c r="A447" s="4"/>
      <c r="B447" s="9"/>
      <c r="C447" s="9"/>
      <c r="D447" s="15" t="s">
        <v>365</v>
      </c>
      <c r="E447" s="15">
        <v>1</v>
      </c>
    </row>
    <row r="448" ht="36" spans="1:5">
      <c r="A448" s="4"/>
      <c r="B448" s="8" t="s">
        <v>332</v>
      </c>
      <c r="C448" s="4" t="s">
        <v>333</v>
      </c>
      <c r="D448" s="5" t="s">
        <v>617</v>
      </c>
      <c r="E448" s="15">
        <v>1</v>
      </c>
    </row>
    <row r="449" ht="21.75" spans="1:5">
      <c r="A449" s="4"/>
      <c r="B449" s="9"/>
      <c r="C449" s="4" t="s">
        <v>336</v>
      </c>
      <c r="D449" s="5" t="s">
        <v>367</v>
      </c>
      <c r="E449" s="15">
        <v>1</v>
      </c>
    </row>
    <row r="450" ht="25.5" spans="1:5">
      <c r="A450" s="14" t="s">
        <v>339</v>
      </c>
      <c r="B450" s="14"/>
      <c r="C450" s="14"/>
      <c r="D450" s="14"/>
      <c r="E450" s="14"/>
    </row>
    <row r="452" ht="14.25" spans="1:5">
      <c r="A452" s="59"/>
      <c r="B452" s="59"/>
      <c r="C452" s="59"/>
      <c r="D452" s="59"/>
      <c r="E452" s="59"/>
    </row>
    <row r="453" ht="27" spans="1:5">
      <c r="A453" s="60" t="s">
        <v>307</v>
      </c>
      <c r="B453" s="60"/>
      <c r="C453" s="60"/>
      <c r="D453" s="60"/>
      <c r="E453" s="60"/>
    </row>
    <row r="454" ht="14.25" spans="1:5">
      <c r="A454" s="61"/>
      <c r="B454" s="61"/>
      <c r="C454" s="61"/>
      <c r="D454" s="61"/>
      <c r="E454" s="62" t="s">
        <v>1</v>
      </c>
    </row>
    <row r="455" ht="14.25" spans="1:5">
      <c r="A455" s="63" t="s">
        <v>159</v>
      </c>
      <c r="B455" s="63"/>
      <c r="C455" s="63"/>
      <c r="D455" s="63" t="s">
        <v>618</v>
      </c>
      <c r="E455" s="63"/>
    </row>
    <row r="456" ht="14.25" spans="1:5">
      <c r="A456" s="63" t="s">
        <v>309</v>
      </c>
      <c r="B456" s="63"/>
      <c r="C456" s="63"/>
      <c r="D456" s="64" t="s">
        <v>163</v>
      </c>
      <c r="E456" s="64"/>
    </row>
    <row r="457" ht="14.25" spans="1:5">
      <c r="A457" s="63" t="s">
        <v>310</v>
      </c>
      <c r="B457" s="63" t="s">
        <v>311</v>
      </c>
      <c r="C457" s="63"/>
      <c r="D457" s="63">
        <v>4</v>
      </c>
      <c r="E457" s="63"/>
    </row>
    <row r="458" ht="14.25" spans="1:5">
      <c r="A458" s="63"/>
      <c r="B458" s="63" t="s">
        <v>312</v>
      </c>
      <c r="C458" s="63"/>
      <c r="D458" s="63">
        <v>4</v>
      </c>
      <c r="E458" s="63"/>
    </row>
    <row r="459" ht="14.25" spans="1:5">
      <c r="A459" s="63"/>
      <c r="B459" s="63" t="s">
        <v>313</v>
      </c>
      <c r="C459" s="63"/>
      <c r="D459" s="63"/>
      <c r="E459" s="63"/>
    </row>
    <row r="460" spans="1:5">
      <c r="A460" s="65" t="s">
        <v>314</v>
      </c>
      <c r="B460" s="63" t="s">
        <v>619</v>
      </c>
      <c r="C460" s="63"/>
      <c r="D460" s="63"/>
      <c r="E460" s="63"/>
    </row>
    <row r="461" spans="1:5">
      <c r="A461" s="66"/>
      <c r="B461" s="63"/>
      <c r="C461" s="63"/>
      <c r="D461" s="63"/>
      <c r="E461" s="63"/>
    </row>
    <row r="462" ht="14.25" spans="1:5">
      <c r="A462" s="63" t="s">
        <v>316</v>
      </c>
      <c r="B462" s="63" t="s">
        <v>317</v>
      </c>
      <c r="C462" s="63" t="s">
        <v>318</v>
      </c>
      <c r="D462" s="63" t="s">
        <v>319</v>
      </c>
      <c r="E462" s="63" t="s">
        <v>320</v>
      </c>
    </row>
    <row r="463" ht="14.25" spans="1:5">
      <c r="A463" s="63"/>
      <c r="B463" s="63" t="s">
        <v>321</v>
      </c>
      <c r="C463" s="63" t="s">
        <v>322</v>
      </c>
      <c r="D463" s="63" t="s">
        <v>620</v>
      </c>
      <c r="E463" s="63">
        <v>30</v>
      </c>
    </row>
    <row r="464" ht="14.25" spans="1:5">
      <c r="A464" s="63"/>
      <c r="B464" s="63"/>
      <c r="C464" s="63" t="s">
        <v>325</v>
      </c>
      <c r="D464" s="63" t="s">
        <v>621</v>
      </c>
      <c r="E464" s="67">
        <v>1</v>
      </c>
    </row>
    <row r="465" ht="14.25" spans="1:5">
      <c r="A465" s="63"/>
      <c r="B465" s="63"/>
      <c r="C465" s="63" t="s">
        <v>327</v>
      </c>
      <c r="D465" s="63" t="s">
        <v>622</v>
      </c>
      <c r="E465" s="63" t="s">
        <v>623</v>
      </c>
    </row>
    <row r="466" ht="14.25" spans="1:5">
      <c r="A466" s="63"/>
      <c r="B466" s="63"/>
      <c r="C466" s="63" t="s">
        <v>330</v>
      </c>
      <c r="D466" s="63" t="s">
        <v>624</v>
      </c>
      <c r="E466" s="67">
        <v>1</v>
      </c>
    </row>
    <row r="467" ht="14.25" spans="1:5">
      <c r="A467" s="63"/>
      <c r="B467" s="63" t="s">
        <v>332</v>
      </c>
      <c r="C467" s="63" t="s">
        <v>510</v>
      </c>
      <c r="D467" s="63"/>
      <c r="E467" s="63"/>
    </row>
    <row r="468" ht="28.5" spans="1:5">
      <c r="A468" s="63"/>
      <c r="B468" s="63"/>
      <c r="C468" s="63" t="s">
        <v>333</v>
      </c>
      <c r="D468" s="63" t="s">
        <v>625</v>
      </c>
      <c r="E468" s="63" t="s">
        <v>625</v>
      </c>
    </row>
    <row r="469" ht="14.25" spans="1:5">
      <c r="A469" s="63"/>
      <c r="B469" s="63"/>
      <c r="C469" s="63" t="s">
        <v>514</v>
      </c>
      <c r="D469" s="63"/>
      <c r="E469" s="63"/>
    </row>
    <row r="470" ht="14.25" spans="1:5">
      <c r="A470" s="63"/>
      <c r="B470" s="63"/>
      <c r="C470" s="63" t="s">
        <v>518</v>
      </c>
      <c r="D470" s="63"/>
      <c r="E470" s="63"/>
    </row>
    <row r="471" ht="14.25" spans="1:5">
      <c r="A471" s="63"/>
      <c r="B471" s="63"/>
      <c r="C471" s="63" t="s">
        <v>336</v>
      </c>
      <c r="D471" s="63" t="s">
        <v>626</v>
      </c>
      <c r="E471" s="68" t="s">
        <v>378</v>
      </c>
    </row>
    <row r="472" ht="14.25" spans="1:5">
      <c r="A472" s="69" t="s">
        <v>339</v>
      </c>
      <c r="B472" s="69"/>
      <c r="C472" s="69"/>
      <c r="D472" s="69"/>
      <c r="E472" s="69"/>
    </row>
  </sheetData>
  <mergeCells count="453">
    <mergeCell ref="A1:E1"/>
    <mergeCell ref="G2:I2"/>
    <mergeCell ref="A3:C3"/>
    <mergeCell ref="D3:E3"/>
    <mergeCell ref="A4:C4"/>
    <mergeCell ref="D4:E4"/>
    <mergeCell ref="B5:C5"/>
    <mergeCell ref="D5:E5"/>
    <mergeCell ref="B6:C6"/>
    <mergeCell ref="D6:E6"/>
    <mergeCell ref="B7:C7"/>
    <mergeCell ref="D7:E7"/>
    <mergeCell ref="A17:E17"/>
    <mergeCell ref="A18:E18"/>
    <mergeCell ref="A20:C20"/>
    <mergeCell ref="D20:E20"/>
    <mergeCell ref="A21:C21"/>
    <mergeCell ref="D21:E21"/>
    <mergeCell ref="B22:C22"/>
    <mergeCell ref="D22:E22"/>
    <mergeCell ref="B23:C23"/>
    <mergeCell ref="D23:E23"/>
    <mergeCell ref="B24:C24"/>
    <mergeCell ref="D24:E24"/>
    <mergeCell ref="A46:E46"/>
    <mergeCell ref="A47:E47"/>
    <mergeCell ref="A49:C49"/>
    <mergeCell ref="D49:E49"/>
    <mergeCell ref="A50:C50"/>
    <mergeCell ref="D50:E50"/>
    <mergeCell ref="B51:C51"/>
    <mergeCell ref="D51:E51"/>
    <mergeCell ref="B52:C52"/>
    <mergeCell ref="D52:E52"/>
    <mergeCell ref="B53:C53"/>
    <mergeCell ref="D53:E53"/>
    <mergeCell ref="A63:E63"/>
    <mergeCell ref="A64:E64"/>
    <mergeCell ref="A66:C66"/>
    <mergeCell ref="D66:E66"/>
    <mergeCell ref="A67:C67"/>
    <mergeCell ref="D67:E67"/>
    <mergeCell ref="B68:C68"/>
    <mergeCell ref="D68:E68"/>
    <mergeCell ref="B69:C69"/>
    <mergeCell ref="D69:E69"/>
    <mergeCell ref="B70:C70"/>
    <mergeCell ref="D70:E70"/>
    <mergeCell ref="A81:E81"/>
    <mergeCell ref="A82:E82"/>
    <mergeCell ref="A84:C84"/>
    <mergeCell ref="D84:E84"/>
    <mergeCell ref="A85:C85"/>
    <mergeCell ref="D85:E85"/>
    <mergeCell ref="B86:C86"/>
    <mergeCell ref="D86:E86"/>
    <mergeCell ref="B87:C87"/>
    <mergeCell ref="D87:E87"/>
    <mergeCell ref="B88:C88"/>
    <mergeCell ref="D88:E88"/>
    <mergeCell ref="A98:E98"/>
    <mergeCell ref="A99:E99"/>
    <mergeCell ref="A101:C101"/>
    <mergeCell ref="D101:E101"/>
    <mergeCell ref="A102:C102"/>
    <mergeCell ref="D102:E102"/>
    <mergeCell ref="B103:C103"/>
    <mergeCell ref="D103:E103"/>
    <mergeCell ref="B104:C104"/>
    <mergeCell ref="D104:E104"/>
    <mergeCell ref="B105:C105"/>
    <mergeCell ref="D105:E105"/>
    <mergeCell ref="A115:E115"/>
    <mergeCell ref="A116:E116"/>
    <mergeCell ref="A118:C118"/>
    <mergeCell ref="D118:E118"/>
    <mergeCell ref="A119:C119"/>
    <mergeCell ref="D119:E119"/>
    <mergeCell ref="B120:C120"/>
    <mergeCell ref="D120:E120"/>
    <mergeCell ref="B121:C121"/>
    <mergeCell ref="D121:E121"/>
    <mergeCell ref="B122:C122"/>
    <mergeCell ref="D122:E122"/>
    <mergeCell ref="A133:E133"/>
    <mergeCell ref="A134:E134"/>
    <mergeCell ref="A136:C136"/>
    <mergeCell ref="D136:E136"/>
    <mergeCell ref="A137:C137"/>
    <mergeCell ref="D137:E137"/>
    <mergeCell ref="B138:C138"/>
    <mergeCell ref="D138:E138"/>
    <mergeCell ref="B139:C139"/>
    <mergeCell ref="D139:E139"/>
    <mergeCell ref="B140:C140"/>
    <mergeCell ref="D140:E140"/>
    <mergeCell ref="A152:E152"/>
    <mergeCell ref="A153:E153"/>
    <mergeCell ref="A155:C155"/>
    <mergeCell ref="D155:E155"/>
    <mergeCell ref="A156:C156"/>
    <mergeCell ref="D156:E156"/>
    <mergeCell ref="B157:C157"/>
    <mergeCell ref="D157:E157"/>
    <mergeCell ref="B158:C158"/>
    <mergeCell ref="D158:E158"/>
    <mergeCell ref="B159:C159"/>
    <mergeCell ref="D159:E159"/>
    <mergeCell ref="A169:E169"/>
    <mergeCell ref="A170:E170"/>
    <mergeCell ref="A172:C172"/>
    <mergeCell ref="D172:E172"/>
    <mergeCell ref="A173:C173"/>
    <mergeCell ref="D173:E173"/>
    <mergeCell ref="B174:C174"/>
    <mergeCell ref="D174:E174"/>
    <mergeCell ref="B175:C175"/>
    <mergeCell ref="D175:E175"/>
    <mergeCell ref="B176:C176"/>
    <mergeCell ref="D176:E176"/>
    <mergeCell ref="A186:E186"/>
    <mergeCell ref="A187:E187"/>
    <mergeCell ref="A189:C189"/>
    <mergeCell ref="D189:E189"/>
    <mergeCell ref="A190:C190"/>
    <mergeCell ref="D190:E190"/>
    <mergeCell ref="B191:C191"/>
    <mergeCell ref="D191:E191"/>
    <mergeCell ref="B192:C192"/>
    <mergeCell ref="D192:E192"/>
    <mergeCell ref="B193:C193"/>
    <mergeCell ref="D193:E193"/>
    <mergeCell ref="A203:E203"/>
    <mergeCell ref="A204:E204"/>
    <mergeCell ref="A206:C206"/>
    <mergeCell ref="D206:E206"/>
    <mergeCell ref="A207:C207"/>
    <mergeCell ref="D207:E207"/>
    <mergeCell ref="B208:C208"/>
    <mergeCell ref="D208:E208"/>
    <mergeCell ref="B209:C209"/>
    <mergeCell ref="D209:E209"/>
    <mergeCell ref="B210:C210"/>
    <mergeCell ref="D210:E210"/>
    <mergeCell ref="A220:E220"/>
    <mergeCell ref="A221:E221"/>
    <mergeCell ref="A223:C223"/>
    <mergeCell ref="D223:E223"/>
    <mergeCell ref="A224:C224"/>
    <mergeCell ref="D224:E224"/>
    <mergeCell ref="B225:C225"/>
    <mergeCell ref="D225:E225"/>
    <mergeCell ref="B226:C226"/>
    <mergeCell ref="D226:E226"/>
    <mergeCell ref="B227:C227"/>
    <mergeCell ref="D227:E227"/>
    <mergeCell ref="A237:E237"/>
    <mergeCell ref="A238:E238"/>
    <mergeCell ref="A240:C240"/>
    <mergeCell ref="D240:E240"/>
    <mergeCell ref="A241:C241"/>
    <mergeCell ref="D241:E241"/>
    <mergeCell ref="B242:C242"/>
    <mergeCell ref="D242:E242"/>
    <mergeCell ref="B243:C243"/>
    <mergeCell ref="D243:E243"/>
    <mergeCell ref="B244:C244"/>
    <mergeCell ref="D244:E244"/>
    <mergeCell ref="A254:E254"/>
    <mergeCell ref="A255:E255"/>
    <mergeCell ref="A257:C257"/>
    <mergeCell ref="D257:E257"/>
    <mergeCell ref="A258:C258"/>
    <mergeCell ref="D258:E258"/>
    <mergeCell ref="B259:C259"/>
    <mergeCell ref="D259:E259"/>
    <mergeCell ref="B260:C260"/>
    <mergeCell ref="D260:E260"/>
    <mergeCell ref="B261:C261"/>
    <mergeCell ref="D261:E261"/>
    <mergeCell ref="A282:E282"/>
    <mergeCell ref="A283:E283"/>
    <mergeCell ref="A285:C285"/>
    <mergeCell ref="D285:E285"/>
    <mergeCell ref="A286:C286"/>
    <mergeCell ref="D286:E286"/>
    <mergeCell ref="B287:C287"/>
    <mergeCell ref="D287:E287"/>
    <mergeCell ref="B288:C288"/>
    <mergeCell ref="D288:E288"/>
    <mergeCell ref="B289:C289"/>
    <mergeCell ref="D289:E289"/>
    <mergeCell ref="A308:E308"/>
    <mergeCell ref="A309:E309"/>
    <mergeCell ref="A311:C311"/>
    <mergeCell ref="D311:E311"/>
    <mergeCell ref="A312:C312"/>
    <mergeCell ref="D312:E312"/>
    <mergeCell ref="B313:C313"/>
    <mergeCell ref="D313:E313"/>
    <mergeCell ref="B314:C314"/>
    <mergeCell ref="D314:E314"/>
    <mergeCell ref="B315:C315"/>
    <mergeCell ref="D315:E315"/>
    <mergeCell ref="A334:E334"/>
    <mergeCell ref="A335:E335"/>
    <mergeCell ref="A337:C337"/>
    <mergeCell ref="D337:E337"/>
    <mergeCell ref="A338:C338"/>
    <mergeCell ref="D338:E338"/>
    <mergeCell ref="B339:C339"/>
    <mergeCell ref="D339:E339"/>
    <mergeCell ref="B340:C340"/>
    <mergeCell ref="D340:E340"/>
    <mergeCell ref="B341:C341"/>
    <mergeCell ref="D341:E341"/>
    <mergeCell ref="A356:E356"/>
    <mergeCell ref="A357:E357"/>
    <mergeCell ref="A359:C359"/>
    <mergeCell ref="D359:E359"/>
    <mergeCell ref="A360:C360"/>
    <mergeCell ref="D360:E360"/>
    <mergeCell ref="B361:C361"/>
    <mergeCell ref="D361:E361"/>
    <mergeCell ref="B362:C362"/>
    <mergeCell ref="D362:E362"/>
    <mergeCell ref="B363:C363"/>
    <mergeCell ref="D363:E363"/>
    <mergeCell ref="A386:E386"/>
    <mergeCell ref="A387:E387"/>
    <mergeCell ref="A389:C389"/>
    <mergeCell ref="D389:E389"/>
    <mergeCell ref="A390:C390"/>
    <mergeCell ref="D390:E390"/>
    <mergeCell ref="B391:C391"/>
    <mergeCell ref="D391:E391"/>
    <mergeCell ref="B392:C392"/>
    <mergeCell ref="D392:E392"/>
    <mergeCell ref="B393:C393"/>
    <mergeCell ref="D393:E393"/>
    <mergeCell ref="A403:E403"/>
    <mergeCell ref="A404:E404"/>
    <mergeCell ref="A406:E406"/>
    <mergeCell ref="A408:C408"/>
    <mergeCell ref="D408:E408"/>
    <mergeCell ref="A409:C409"/>
    <mergeCell ref="D409:E409"/>
    <mergeCell ref="B410:C410"/>
    <mergeCell ref="D410:E410"/>
    <mergeCell ref="B411:C411"/>
    <mergeCell ref="D411:E411"/>
    <mergeCell ref="B412:C412"/>
    <mergeCell ref="D412:E412"/>
    <mergeCell ref="A424:E424"/>
    <mergeCell ref="A425:E425"/>
    <mergeCell ref="A427:C427"/>
    <mergeCell ref="D427:E427"/>
    <mergeCell ref="A428:C428"/>
    <mergeCell ref="D428:E428"/>
    <mergeCell ref="B429:C429"/>
    <mergeCell ref="D429:E429"/>
    <mergeCell ref="B430:C430"/>
    <mergeCell ref="D430:E430"/>
    <mergeCell ref="B431:C431"/>
    <mergeCell ref="D431:E431"/>
    <mergeCell ref="A450:E450"/>
    <mergeCell ref="A453:E453"/>
    <mergeCell ref="A455:C455"/>
    <mergeCell ref="D455:E455"/>
    <mergeCell ref="A456:C456"/>
    <mergeCell ref="D456:E456"/>
    <mergeCell ref="B457:C457"/>
    <mergeCell ref="D457:E457"/>
    <mergeCell ref="B458:C458"/>
    <mergeCell ref="D458:E458"/>
    <mergeCell ref="B459:C459"/>
    <mergeCell ref="D459:E459"/>
    <mergeCell ref="A472:E472"/>
    <mergeCell ref="A5:A7"/>
    <mergeCell ref="A8:A9"/>
    <mergeCell ref="A10:A16"/>
    <mergeCell ref="A22:A24"/>
    <mergeCell ref="A25:A26"/>
    <mergeCell ref="A27:A45"/>
    <mergeCell ref="A51:A53"/>
    <mergeCell ref="A54:A55"/>
    <mergeCell ref="A56:A62"/>
    <mergeCell ref="A68:A70"/>
    <mergeCell ref="A71:A72"/>
    <mergeCell ref="A73:A80"/>
    <mergeCell ref="A86:A88"/>
    <mergeCell ref="A89:A90"/>
    <mergeCell ref="A91:A97"/>
    <mergeCell ref="A103:A105"/>
    <mergeCell ref="A106:A107"/>
    <mergeCell ref="A108:A114"/>
    <mergeCell ref="A120:A122"/>
    <mergeCell ref="A123:A124"/>
    <mergeCell ref="A125:A132"/>
    <mergeCell ref="A138:A140"/>
    <mergeCell ref="A141:A142"/>
    <mergeCell ref="A143:A151"/>
    <mergeCell ref="A157:A159"/>
    <mergeCell ref="A160:A161"/>
    <mergeCell ref="A162:A168"/>
    <mergeCell ref="A174:A176"/>
    <mergeCell ref="A177:A178"/>
    <mergeCell ref="A179:A185"/>
    <mergeCell ref="A191:A193"/>
    <mergeCell ref="A194:A195"/>
    <mergeCell ref="A196:A202"/>
    <mergeCell ref="A208:A210"/>
    <mergeCell ref="A211:A212"/>
    <mergeCell ref="A213:A219"/>
    <mergeCell ref="A225:A227"/>
    <mergeCell ref="A228:A229"/>
    <mergeCell ref="A230:A236"/>
    <mergeCell ref="A242:A244"/>
    <mergeCell ref="A245:A246"/>
    <mergeCell ref="A247:A253"/>
    <mergeCell ref="A259:A261"/>
    <mergeCell ref="A262:A263"/>
    <mergeCell ref="A264:A281"/>
    <mergeCell ref="A287:A289"/>
    <mergeCell ref="A290:A291"/>
    <mergeCell ref="A292:A307"/>
    <mergeCell ref="A313:A315"/>
    <mergeCell ref="A316:A317"/>
    <mergeCell ref="A318:A333"/>
    <mergeCell ref="A339:A341"/>
    <mergeCell ref="A342:A343"/>
    <mergeCell ref="A344:A355"/>
    <mergeCell ref="A361:A363"/>
    <mergeCell ref="A364:A365"/>
    <mergeCell ref="A366:A385"/>
    <mergeCell ref="A391:A393"/>
    <mergeCell ref="A394:A395"/>
    <mergeCell ref="A396:A402"/>
    <mergeCell ref="A410:A412"/>
    <mergeCell ref="A413:A414"/>
    <mergeCell ref="A415:A423"/>
    <mergeCell ref="A429:A431"/>
    <mergeCell ref="A432:A433"/>
    <mergeCell ref="A434:A449"/>
    <mergeCell ref="A457:A459"/>
    <mergeCell ref="A460:A461"/>
    <mergeCell ref="A462:A471"/>
    <mergeCell ref="B11:B14"/>
    <mergeCell ref="B15:B16"/>
    <mergeCell ref="B28:B43"/>
    <mergeCell ref="B44:B45"/>
    <mergeCell ref="B57:B60"/>
    <mergeCell ref="B61:B62"/>
    <mergeCell ref="B74:B78"/>
    <mergeCell ref="B79:B80"/>
    <mergeCell ref="B92:B95"/>
    <mergeCell ref="B96:B97"/>
    <mergeCell ref="B109:B112"/>
    <mergeCell ref="B126:B130"/>
    <mergeCell ref="B144:B149"/>
    <mergeCell ref="B150:B151"/>
    <mergeCell ref="B163:B166"/>
    <mergeCell ref="B167:B168"/>
    <mergeCell ref="B180:B183"/>
    <mergeCell ref="B184:B185"/>
    <mergeCell ref="B197:B200"/>
    <mergeCell ref="B201:B202"/>
    <mergeCell ref="B214:B217"/>
    <mergeCell ref="B218:B219"/>
    <mergeCell ref="B231:B234"/>
    <mergeCell ref="B235:B236"/>
    <mergeCell ref="B248:B251"/>
    <mergeCell ref="B252:B253"/>
    <mergeCell ref="B265:B272"/>
    <mergeCell ref="B273:B281"/>
    <mergeCell ref="B293:B297"/>
    <mergeCell ref="B298:B307"/>
    <mergeCell ref="B319:B326"/>
    <mergeCell ref="B327:B333"/>
    <mergeCell ref="B345:B349"/>
    <mergeCell ref="B350:B355"/>
    <mergeCell ref="B367:B374"/>
    <mergeCell ref="B375:B385"/>
    <mergeCell ref="B397:B400"/>
    <mergeCell ref="B401:B402"/>
    <mergeCell ref="B416:B421"/>
    <mergeCell ref="B422:B423"/>
    <mergeCell ref="B435:B447"/>
    <mergeCell ref="B448:B449"/>
    <mergeCell ref="B463:B466"/>
    <mergeCell ref="B467:B471"/>
    <mergeCell ref="C28:C31"/>
    <mergeCell ref="C32:C35"/>
    <mergeCell ref="C36:C39"/>
    <mergeCell ref="C40:C43"/>
    <mergeCell ref="C74:C75"/>
    <mergeCell ref="C127:C129"/>
    <mergeCell ref="C144:C146"/>
    <mergeCell ref="C265:C266"/>
    <mergeCell ref="C267:C268"/>
    <mergeCell ref="C269:C270"/>
    <mergeCell ref="C271:C272"/>
    <mergeCell ref="C274:C275"/>
    <mergeCell ref="C276:C277"/>
    <mergeCell ref="C278:C279"/>
    <mergeCell ref="C280:C281"/>
    <mergeCell ref="C296:C297"/>
    <mergeCell ref="C300:C303"/>
    <mergeCell ref="C304:C305"/>
    <mergeCell ref="C306:C307"/>
    <mergeCell ref="C319:C320"/>
    <mergeCell ref="C321:C322"/>
    <mergeCell ref="C323:C324"/>
    <mergeCell ref="C325:C326"/>
    <mergeCell ref="C328:C329"/>
    <mergeCell ref="C332:C333"/>
    <mergeCell ref="C348:C349"/>
    <mergeCell ref="C352:C353"/>
    <mergeCell ref="C367:C369"/>
    <mergeCell ref="C370:C371"/>
    <mergeCell ref="C373:C374"/>
    <mergeCell ref="C376:C377"/>
    <mergeCell ref="C378:C381"/>
    <mergeCell ref="C382:C383"/>
    <mergeCell ref="C384:C385"/>
    <mergeCell ref="C416:C417"/>
    <mergeCell ref="C418:C419"/>
    <mergeCell ref="C435:C438"/>
    <mergeCell ref="C440:C443"/>
    <mergeCell ref="C444:C447"/>
    <mergeCell ref="B8:E9"/>
    <mergeCell ref="B25:E26"/>
    <mergeCell ref="B54:E55"/>
    <mergeCell ref="B71:E72"/>
    <mergeCell ref="B89:E90"/>
    <mergeCell ref="B106:E107"/>
    <mergeCell ref="B123:E124"/>
    <mergeCell ref="B141:E142"/>
    <mergeCell ref="B160:E161"/>
    <mergeCell ref="B177:E178"/>
    <mergeCell ref="B194:E195"/>
    <mergeCell ref="B211:E212"/>
    <mergeCell ref="B228:E229"/>
    <mergeCell ref="B245:E246"/>
    <mergeCell ref="B262:E263"/>
    <mergeCell ref="B342:E343"/>
    <mergeCell ref="B290:E291"/>
    <mergeCell ref="B316:E317"/>
    <mergeCell ref="B364:E365"/>
    <mergeCell ref="B394:E395"/>
    <mergeCell ref="B413:E414"/>
    <mergeCell ref="B432:E433"/>
    <mergeCell ref="B460:E46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N9" sqref="N9"/>
    </sheetView>
  </sheetViews>
  <sheetFormatPr defaultColWidth="9" defaultRowHeight="13.5"/>
  <cols>
    <col min="1" max="1" width="19.125" customWidth="1"/>
  </cols>
  <sheetData>
    <row r="1" ht="27" spans="1:19">
      <c r="A1" s="70" t="s">
        <v>30</v>
      </c>
      <c r="B1" s="70"/>
      <c r="C1" s="70"/>
      <c r="D1" s="70"/>
      <c r="E1" s="70"/>
      <c r="F1" s="70"/>
      <c r="G1" s="70"/>
      <c r="H1" s="70"/>
      <c r="I1" s="70"/>
      <c r="J1" s="70"/>
      <c r="K1" s="70"/>
      <c r="L1" s="70"/>
      <c r="M1" s="70"/>
      <c r="N1" s="70"/>
      <c r="O1" s="70"/>
      <c r="P1" s="70"/>
      <c r="Q1" s="70"/>
      <c r="R1" s="70"/>
      <c r="S1" s="70"/>
    </row>
    <row r="2" ht="15" customHeight="1" spans="1:19">
      <c r="A2" s="162"/>
      <c r="B2" s="162"/>
      <c r="C2" s="162"/>
      <c r="D2" s="162"/>
      <c r="E2" s="162"/>
      <c r="F2" s="162"/>
      <c r="G2" s="162"/>
      <c r="H2" s="162"/>
      <c r="I2" s="162"/>
      <c r="J2" s="162"/>
      <c r="K2" s="162"/>
      <c r="L2" s="162"/>
      <c r="M2" s="173"/>
      <c r="N2" s="162"/>
      <c r="O2" s="174"/>
      <c r="P2" s="102" t="s">
        <v>1</v>
      </c>
      <c r="Q2" s="102"/>
      <c r="R2" s="102"/>
      <c r="S2" s="102"/>
    </row>
    <row r="3" ht="15" customHeight="1" spans="1:19">
      <c r="A3" s="103" t="s">
        <v>31</v>
      </c>
      <c r="B3" s="103" t="s">
        <v>32</v>
      </c>
      <c r="C3" s="103" t="s">
        <v>33</v>
      </c>
      <c r="D3" s="103"/>
      <c r="E3" s="103"/>
      <c r="F3" s="103"/>
      <c r="G3" s="103"/>
      <c r="H3" s="103"/>
      <c r="I3" s="103"/>
      <c r="J3" s="103"/>
      <c r="K3" s="103"/>
      <c r="L3" s="103"/>
      <c r="M3" s="175" t="s">
        <v>34</v>
      </c>
      <c r="N3" s="175"/>
      <c r="O3" s="175"/>
      <c r="P3" s="175"/>
      <c r="Q3" s="175"/>
      <c r="R3" s="175"/>
      <c r="S3" s="175"/>
    </row>
    <row r="4" ht="15" customHeight="1" spans="1:19">
      <c r="A4" s="103"/>
      <c r="B4" s="103"/>
      <c r="C4" s="167" t="s">
        <v>5</v>
      </c>
      <c r="D4" s="168" t="s">
        <v>35</v>
      </c>
      <c r="E4" s="168" t="s">
        <v>36</v>
      </c>
      <c r="F4" s="168" t="s">
        <v>37</v>
      </c>
      <c r="G4" s="168" t="s">
        <v>38</v>
      </c>
      <c r="H4" s="167" t="s">
        <v>18</v>
      </c>
      <c r="I4" s="176" t="s">
        <v>19</v>
      </c>
      <c r="J4" s="168" t="s">
        <v>20</v>
      </c>
      <c r="K4" s="168" t="s">
        <v>21</v>
      </c>
      <c r="L4" s="176" t="s">
        <v>22</v>
      </c>
      <c r="M4" s="176" t="s">
        <v>5</v>
      </c>
      <c r="N4" s="167" t="s">
        <v>39</v>
      </c>
      <c r="O4" s="167" t="s">
        <v>40</v>
      </c>
      <c r="P4" s="167" t="s">
        <v>41</v>
      </c>
      <c r="Q4" s="167" t="s">
        <v>42</v>
      </c>
      <c r="R4" s="167" t="s">
        <v>43</v>
      </c>
      <c r="S4" s="180" t="s">
        <v>44</v>
      </c>
    </row>
    <row r="5" ht="15" customHeight="1" spans="1:19">
      <c r="A5" s="103"/>
      <c r="B5" s="103"/>
      <c r="C5" s="167"/>
      <c r="D5" s="169"/>
      <c r="E5" s="169"/>
      <c r="F5" s="169"/>
      <c r="G5" s="169"/>
      <c r="H5" s="167"/>
      <c r="I5" s="177"/>
      <c r="J5" s="169"/>
      <c r="K5" s="169"/>
      <c r="L5" s="177"/>
      <c r="M5" s="177"/>
      <c r="N5" s="167"/>
      <c r="O5" s="167"/>
      <c r="P5" s="167"/>
      <c r="Q5" s="167"/>
      <c r="R5" s="167"/>
      <c r="S5" s="181"/>
    </row>
    <row r="6" ht="15" customHeight="1" spans="1:19">
      <c r="A6" s="103"/>
      <c r="B6" s="103"/>
      <c r="C6" s="167"/>
      <c r="D6" s="170"/>
      <c r="E6" s="170"/>
      <c r="F6" s="170"/>
      <c r="G6" s="170"/>
      <c r="H6" s="167"/>
      <c r="I6" s="178"/>
      <c r="J6" s="170"/>
      <c r="K6" s="170"/>
      <c r="L6" s="178"/>
      <c r="M6" s="178"/>
      <c r="N6" s="167"/>
      <c r="O6" s="167"/>
      <c r="P6" s="167"/>
      <c r="Q6" s="167"/>
      <c r="R6" s="167"/>
      <c r="S6" s="182"/>
    </row>
    <row r="7" ht="34" customHeight="1" spans="1:19">
      <c r="A7" s="152" t="s">
        <v>45</v>
      </c>
      <c r="B7" s="75">
        <f>C7+M7</f>
        <v>10337</v>
      </c>
      <c r="C7" s="75">
        <f>SUM(D7:L7)</f>
        <v>9646</v>
      </c>
      <c r="D7" s="171">
        <v>9646</v>
      </c>
      <c r="E7" s="171"/>
      <c r="F7" s="171"/>
      <c r="G7" s="171"/>
      <c r="H7" s="171"/>
      <c r="I7" s="171"/>
      <c r="J7" s="171"/>
      <c r="K7" s="171"/>
      <c r="L7" s="171"/>
      <c r="M7" s="75">
        <f>SUM(N7:S7)</f>
        <v>691</v>
      </c>
      <c r="N7" s="171">
        <v>691</v>
      </c>
      <c r="O7" s="171"/>
      <c r="P7" s="171"/>
      <c r="Q7" s="171"/>
      <c r="R7" s="171"/>
      <c r="S7" s="171"/>
    </row>
    <row r="8" ht="15" customHeight="1" spans="1:19">
      <c r="A8" s="107"/>
      <c r="B8" s="75">
        <f t="shared" ref="B8:B20" si="0">C8+M8</f>
        <v>0</v>
      </c>
      <c r="C8" s="75">
        <f t="shared" ref="C8:C20" si="1">SUM(D8:L8)</f>
        <v>0</v>
      </c>
      <c r="D8" s="108"/>
      <c r="E8" s="108"/>
      <c r="F8" s="108"/>
      <c r="G8" s="108"/>
      <c r="H8" s="108"/>
      <c r="I8" s="108"/>
      <c r="J8" s="108"/>
      <c r="K8" s="108"/>
      <c r="L8" s="108"/>
      <c r="M8" s="75">
        <f t="shared" ref="M8:M20" si="2">SUM(N8:S8)</f>
        <v>0</v>
      </c>
      <c r="N8" s="108"/>
      <c r="O8" s="108"/>
      <c r="P8" s="108"/>
      <c r="Q8" s="108"/>
      <c r="R8" s="108"/>
      <c r="S8" s="108"/>
    </row>
    <row r="9" ht="15" customHeight="1" spans="1:19">
      <c r="A9" s="107"/>
      <c r="B9" s="75">
        <f t="shared" si="0"/>
        <v>0</v>
      </c>
      <c r="C9" s="75">
        <f t="shared" si="1"/>
        <v>0</v>
      </c>
      <c r="D9" s="108"/>
      <c r="E9" s="108"/>
      <c r="F9" s="108"/>
      <c r="G9" s="108"/>
      <c r="H9" s="108"/>
      <c r="I9" s="108"/>
      <c r="J9" s="108"/>
      <c r="K9" s="108"/>
      <c r="L9" s="108"/>
      <c r="M9" s="75">
        <f t="shared" si="2"/>
        <v>0</v>
      </c>
      <c r="N9" s="108"/>
      <c r="O9" s="108"/>
      <c r="P9" s="108"/>
      <c r="Q9" s="108"/>
      <c r="R9" s="108"/>
      <c r="S9" s="108"/>
    </row>
    <row r="10" ht="15" customHeight="1" spans="1:19">
      <c r="A10" s="107"/>
      <c r="B10" s="75">
        <f t="shared" si="0"/>
        <v>0</v>
      </c>
      <c r="C10" s="75">
        <f t="shared" si="1"/>
        <v>0</v>
      </c>
      <c r="D10" s="108"/>
      <c r="E10" s="108"/>
      <c r="F10" s="108"/>
      <c r="G10" s="108"/>
      <c r="H10" s="108"/>
      <c r="I10" s="108"/>
      <c r="J10" s="108"/>
      <c r="K10" s="108"/>
      <c r="L10" s="108"/>
      <c r="M10" s="75">
        <f t="shared" si="2"/>
        <v>0</v>
      </c>
      <c r="N10" s="108"/>
      <c r="O10" s="108"/>
      <c r="P10" s="108"/>
      <c r="Q10" s="108"/>
      <c r="R10" s="108"/>
      <c r="S10" s="108"/>
    </row>
    <row r="11" ht="15" customHeight="1" spans="1:19">
      <c r="A11" s="107"/>
      <c r="B11" s="75">
        <f t="shared" si="0"/>
        <v>0</v>
      </c>
      <c r="C11" s="75">
        <f t="shared" si="1"/>
        <v>0</v>
      </c>
      <c r="D11" s="108"/>
      <c r="E11" s="108"/>
      <c r="F11" s="108"/>
      <c r="G11" s="108"/>
      <c r="H11" s="108"/>
      <c r="I11" s="108"/>
      <c r="J11" s="108"/>
      <c r="K11" s="108"/>
      <c r="L11" s="108"/>
      <c r="M11" s="75">
        <f t="shared" si="2"/>
        <v>0</v>
      </c>
      <c r="N11" s="108"/>
      <c r="O11" s="108"/>
      <c r="P11" s="108"/>
      <c r="Q11" s="108"/>
      <c r="R11" s="108"/>
      <c r="S11" s="108"/>
    </row>
    <row r="12" ht="15" customHeight="1" spans="1:19">
      <c r="A12" s="107"/>
      <c r="B12" s="75">
        <f t="shared" si="0"/>
        <v>0</v>
      </c>
      <c r="C12" s="75">
        <f t="shared" si="1"/>
        <v>0</v>
      </c>
      <c r="D12" s="108"/>
      <c r="E12" s="108"/>
      <c r="F12" s="108"/>
      <c r="G12" s="108"/>
      <c r="H12" s="108"/>
      <c r="I12" s="108"/>
      <c r="J12" s="108"/>
      <c r="K12" s="108"/>
      <c r="L12" s="108"/>
      <c r="M12" s="75">
        <f t="shared" si="2"/>
        <v>0</v>
      </c>
      <c r="N12" s="108"/>
      <c r="O12" s="108"/>
      <c r="P12" s="108"/>
      <c r="Q12" s="108"/>
      <c r="R12" s="108"/>
      <c r="S12" s="108"/>
    </row>
    <row r="13" ht="15" customHeight="1" spans="1:19">
      <c r="A13" s="105"/>
      <c r="B13" s="75">
        <f t="shared" si="0"/>
        <v>0</v>
      </c>
      <c r="C13" s="75">
        <f t="shared" si="1"/>
        <v>0</v>
      </c>
      <c r="D13" s="108"/>
      <c r="E13" s="108"/>
      <c r="F13" s="108"/>
      <c r="G13" s="108"/>
      <c r="H13" s="108"/>
      <c r="I13" s="108"/>
      <c r="J13" s="108"/>
      <c r="K13" s="108"/>
      <c r="L13" s="108"/>
      <c r="M13" s="75">
        <f t="shared" si="2"/>
        <v>0</v>
      </c>
      <c r="N13" s="108"/>
      <c r="O13" s="108"/>
      <c r="P13" s="108"/>
      <c r="Q13" s="108"/>
      <c r="R13" s="108"/>
      <c r="S13" s="108"/>
    </row>
    <row r="14" ht="15" customHeight="1" spans="1:19">
      <c r="A14" s="107"/>
      <c r="B14" s="75">
        <f t="shared" si="0"/>
        <v>0</v>
      </c>
      <c r="C14" s="75">
        <f t="shared" si="1"/>
        <v>0</v>
      </c>
      <c r="D14" s="108"/>
      <c r="E14" s="108"/>
      <c r="F14" s="108"/>
      <c r="G14" s="108"/>
      <c r="H14" s="108"/>
      <c r="I14" s="108"/>
      <c r="J14" s="108"/>
      <c r="K14" s="108"/>
      <c r="L14" s="108"/>
      <c r="M14" s="75">
        <f t="shared" si="2"/>
        <v>0</v>
      </c>
      <c r="N14" s="108"/>
      <c r="O14" s="108"/>
      <c r="P14" s="108"/>
      <c r="Q14" s="108"/>
      <c r="R14" s="108"/>
      <c r="S14" s="108"/>
    </row>
    <row r="15" ht="15" customHeight="1" spans="1:19">
      <c r="A15" s="107"/>
      <c r="B15" s="75">
        <f t="shared" si="0"/>
        <v>0</v>
      </c>
      <c r="C15" s="75">
        <f t="shared" si="1"/>
        <v>0</v>
      </c>
      <c r="D15" s="108"/>
      <c r="E15" s="108"/>
      <c r="F15" s="108"/>
      <c r="G15" s="108"/>
      <c r="H15" s="108"/>
      <c r="I15" s="108"/>
      <c r="J15" s="108"/>
      <c r="K15" s="108"/>
      <c r="L15" s="108"/>
      <c r="M15" s="75">
        <f t="shared" si="2"/>
        <v>0</v>
      </c>
      <c r="N15" s="108"/>
      <c r="O15" s="108"/>
      <c r="P15" s="108"/>
      <c r="Q15" s="108"/>
      <c r="R15" s="108"/>
      <c r="S15" s="108"/>
    </row>
    <row r="16" ht="15" customHeight="1" spans="1:19">
      <c r="A16" s="107"/>
      <c r="B16" s="75">
        <f t="shared" si="0"/>
        <v>0</v>
      </c>
      <c r="C16" s="75">
        <f t="shared" si="1"/>
        <v>0</v>
      </c>
      <c r="D16" s="108"/>
      <c r="E16" s="108"/>
      <c r="F16" s="108"/>
      <c r="G16" s="108"/>
      <c r="H16" s="108"/>
      <c r="I16" s="108"/>
      <c r="J16" s="108"/>
      <c r="K16" s="108"/>
      <c r="L16" s="108"/>
      <c r="M16" s="75">
        <f t="shared" si="2"/>
        <v>0</v>
      </c>
      <c r="N16" s="108"/>
      <c r="O16" s="108"/>
      <c r="P16" s="108"/>
      <c r="Q16" s="108"/>
      <c r="R16" s="108"/>
      <c r="S16" s="108"/>
    </row>
    <row r="17" ht="15" customHeight="1" spans="1:19">
      <c r="A17" s="107"/>
      <c r="B17" s="75">
        <f t="shared" si="0"/>
        <v>0</v>
      </c>
      <c r="C17" s="75">
        <f t="shared" si="1"/>
        <v>0</v>
      </c>
      <c r="D17" s="108"/>
      <c r="E17" s="108"/>
      <c r="F17" s="108"/>
      <c r="G17" s="108"/>
      <c r="H17" s="108"/>
      <c r="I17" s="108"/>
      <c r="J17" s="108"/>
      <c r="K17" s="108"/>
      <c r="L17" s="108"/>
      <c r="M17" s="75">
        <f t="shared" si="2"/>
        <v>0</v>
      </c>
      <c r="N17" s="108"/>
      <c r="O17" s="108"/>
      <c r="P17" s="108"/>
      <c r="Q17" s="108"/>
      <c r="R17" s="108"/>
      <c r="S17" s="108"/>
    </row>
    <row r="18" ht="15" customHeight="1" spans="1:19">
      <c r="A18" s="107"/>
      <c r="B18" s="75">
        <f t="shared" si="0"/>
        <v>0</v>
      </c>
      <c r="C18" s="75">
        <f t="shared" si="1"/>
        <v>0</v>
      </c>
      <c r="D18" s="108"/>
      <c r="E18" s="108"/>
      <c r="F18" s="108"/>
      <c r="G18" s="108"/>
      <c r="H18" s="108"/>
      <c r="I18" s="108"/>
      <c r="J18" s="108"/>
      <c r="K18" s="108"/>
      <c r="L18" s="108"/>
      <c r="M18" s="75">
        <f t="shared" si="2"/>
        <v>0</v>
      </c>
      <c r="N18" s="108"/>
      <c r="O18" s="108"/>
      <c r="P18" s="108"/>
      <c r="Q18" s="108"/>
      <c r="R18" s="108"/>
      <c r="S18" s="108"/>
    </row>
    <row r="19" ht="15" customHeight="1" spans="1:19">
      <c r="A19" s="107"/>
      <c r="B19" s="75">
        <f t="shared" si="0"/>
        <v>0</v>
      </c>
      <c r="C19" s="75">
        <f t="shared" si="1"/>
        <v>0</v>
      </c>
      <c r="D19" s="108"/>
      <c r="E19" s="108"/>
      <c r="F19" s="108"/>
      <c r="G19" s="108"/>
      <c r="H19" s="108"/>
      <c r="I19" s="108"/>
      <c r="J19" s="108"/>
      <c r="K19" s="108"/>
      <c r="L19" s="108"/>
      <c r="M19" s="75">
        <f t="shared" si="2"/>
        <v>0</v>
      </c>
      <c r="N19" s="108"/>
      <c r="O19" s="108"/>
      <c r="P19" s="108"/>
      <c r="Q19" s="108"/>
      <c r="R19" s="108"/>
      <c r="S19" s="108"/>
    </row>
    <row r="20" ht="15" customHeight="1" spans="1:19">
      <c r="A20" s="172" t="s">
        <v>46</v>
      </c>
      <c r="B20" s="75">
        <f t="shared" si="0"/>
        <v>10337</v>
      </c>
      <c r="C20" s="75">
        <f t="shared" si="1"/>
        <v>9646</v>
      </c>
      <c r="D20" s="75">
        <f>SUM(D7:D19)</f>
        <v>9646</v>
      </c>
      <c r="E20" s="75">
        <f t="shared" ref="E20:L20" si="3">SUM(E7:E19)</f>
        <v>0</v>
      </c>
      <c r="F20" s="75">
        <f t="shared" si="3"/>
        <v>0</v>
      </c>
      <c r="G20" s="75">
        <f t="shared" si="3"/>
        <v>0</v>
      </c>
      <c r="H20" s="75">
        <f t="shared" si="3"/>
        <v>0</v>
      </c>
      <c r="I20" s="75">
        <f t="shared" si="3"/>
        <v>0</v>
      </c>
      <c r="J20" s="75">
        <f t="shared" si="3"/>
        <v>0</v>
      </c>
      <c r="K20" s="75">
        <f t="shared" si="3"/>
        <v>0</v>
      </c>
      <c r="L20" s="75">
        <f t="shared" si="3"/>
        <v>0</v>
      </c>
      <c r="M20" s="75">
        <f t="shared" si="2"/>
        <v>691</v>
      </c>
      <c r="N20" s="179">
        <f t="shared" ref="N20:S20" si="4">SUM(N7:N19)</f>
        <v>691</v>
      </c>
      <c r="O20" s="179">
        <f t="shared" si="4"/>
        <v>0</v>
      </c>
      <c r="P20" s="179">
        <f t="shared" si="4"/>
        <v>0</v>
      </c>
      <c r="Q20" s="179">
        <f t="shared" si="4"/>
        <v>0</v>
      </c>
      <c r="R20" s="179">
        <f t="shared" si="4"/>
        <v>0</v>
      </c>
      <c r="S20" s="179">
        <f t="shared" si="4"/>
        <v>0</v>
      </c>
    </row>
  </sheetData>
  <mergeCells count="25">
    <mergeCell ref="A1:S1"/>
    <mergeCell ref="B2:I2"/>
    <mergeCell ref="J2:L2"/>
    <mergeCell ref="P2:S2"/>
    <mergeCell ref="C3:L3"/>
    <mergeCell ref="M3:S3"/>
    <mergeCell ref="A3:A6"/>
    <mergeCell ref="B3: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9" workbookViewId="0">
      <selection activeCell="L25" sqref="L25"/>
    </sheetView>
  </sheetViews>
  <sheetFormatPr defaultColWidth="9" defaultRowHeight="13.5" outlineLevelCol="7"/>
  <cols>
    <col min="1" max="1" width="7.375" customWidth="1"/>
    <col min="2" max="2" width="17.625" customWidth="1"/>
    <col min="5" max="5" width="10"/>
    <col min="8" max="8" width="17" customWidth="1"/>
  </cols>
  <sheetData>
    <row r="1" ht="28.5" customHeight="1" spans="1:8">
      <c r="A1" s="160" t="s">
        <v>47</v>
      </c>
      <c r="B1" s="161"/>
      <c r="C1" s="161"/>
      <c r="D1" s="161"/>
      <c r="E1" s="161"/>
      <c r="F1" s="161"/>
      <c r="G1" s="161"/>
      <c r="H1" s="161"/>
    </row>
    <row r="2" ht="15" customHeight="1" spans="1:8">
      <c r="A2" s="162"/>
      <c r="B2" s="162"/>
      <c r="C2" s="162"/>
      <c r="D2" s="162"/>
      <c r="E2" s="162"/>
      <c r="F2" s="102"/>
      <c r="G2" s="102" t="s">
        <v>1</v>
      </c>
      <c r="H2" s="102"/>
    </row>
    <row r="3" ht="15" customHeight="1" spans="1:8">
      <c r="A3" s="163" t="s">
        <v>48</v>
      </c>
      <c r="B3" s="163" t="s">
        <v>49</v>
      </c>
      <c r="C3" s="103" t="s">
        <v>5</v>
      </c>
      <c r="D3" s="163" t="s">
        <v>50</v>
      </c>
      <c r="E3" s="103" t="s">
        <v>51</v>
      </c>
      <c r="F3" s="71" t="s">
        <v>52</v>
      </c>
      <c r="G3" s="103" t="s">
        <v>53</v>
      </c>
      <c r="H3" s="103" t="s">
        <v>54</v>
      </c>
    </row>
    <row r="4" spans="1:8">
      <c r="A4" s="164"/>
      <c r="B4" s="164"/>
      <c r="C4" s="104"/>
      <c r="D4" s="164"/>
      <c r="E4" s="104"/>
      <c r="F4" s="165"/>
      <c r="G4" s="104"/>
      <c r="H4" s="104"/>
    </row>
    <row r="5" spans="1:8">
      <c r="A5" s="164"/>
      <c r="B5" s="164"/>
      <c r="C5" s="104"/>
      <c r="D5" s="164"/>
      <c r="E5" s="104"/>
      <c r="F5" s="165"/>
      <c r="G5" s="104"/>
      <c r="H5" s="104"/>
    </row>
    <row r="6" spans="1:8">
      <c r="A6" s="166"/>
      <c r="B6" s="166"/>
      <c r="C6" s="104"/>
      <c r="D6" s="166"/>
      <c r="E6" s="104"/>
      <c r="F6" s="72"/>
      <c r="G6" s="104"/>
      <c r="H6" s="104"/>
    </row>
    <row r="7" ht="25.5" customHeight="1" spans="1:8">
      <c r="A7" s="143">
        <v>201</v>
      </c>
      <c r="B7" s="147" t="s">
        <v>9</v>
      </c>
      <c r="C7" s="75"/>
      <c r="D7" s="106"/>
      <c r="E7" s="106"/>
      <c r="F7" s="106"/>
      <c r="G7" s="106"/>
      <c r="H7" s="106"/>
    </row>
    <row r="8" ht="24" customHeight="1" spans="1:8">
      <c r="A8" s="143">
        <v>20101</v>
      </c>
      <c r="B8" s="146" t="s">
        <v>55</v>
      </c>
      <c r="C8" s="75"/>
      <c r="D8" s="108"/>
      <c r="E8" s="108"/>
      <c r="F8" s="108"/>
      <c r="G8" s="108"/>
      <c r="H8" s="108"/>
    </row>
    <row r="9" ht="26.25" customHeight="1" spans="1:8">
      <c r="A9" s="143">
        <v>2010101</v>
      </c>
      <c r="B9" s="146" t="s">
        <v>56</v>
      </c>
      <c r="C9" s="75"/>
      <c r="D9" s="108"/>
      <c r="E9" s="108"/>
      <c r="F9" s="108"/>
      <c r="G9" s="108"/>
      <c r="H9" s="108"/>
    </row>
    <row r="10" ht="15" customHeight="1" spans="1:8">
      <c r="A10" s="107"/>
      <c r="B10" s="146" t="s">
        <v>15</v>
      </c>
      <c r="C10" s="75"/>
      <c r="D10" s="108"/>
      <c r="E10" s="108"/>
      <c r="F10" s="108"/>
      <c r="G10" s="108"/>
      <c r="H10" s="108"/>
    </row>
    <row r="11" ht="15" customHeight="1" spans="1:8">
      <c r="A11" s="107"/>
      <c r="B11" s="147" t="s">
        <v>57</v>
      </c>
      <c r="C11" s="75">
        <v>481.73</v>
      </c>
      <c r="D11" s="108">
        <v>481.73</v>
      </c>
      <c r="E11" s="108"/>
      <c r="F11" s="108"/>
      <c r="G11" s="108"/>
      <c r="H11" s="108"/>
    </row>
    <row r="12" ht="39" customHeight="1" spans="1:8">
      <c r="A12" s="107">
        <v>2080505</v>
      </c>
      <c r="B12" s="145" t="s">
        <v>58</v>
      </c>
      <c r="C12" s="75">
        <v>481.73</v>
      </c>
      <c r="D12" s="108">
        <v>481.73</v>
      </c>
      <c r="E12" s="108"/>
      <c r="F12" s="108"/>
      <c r="G12" s="108"/>
      <c r="H12" s="108"/>
    </row>
    <row r="13" ht="15" customHeight="1" spans="1:8">
      <c r="A13" s="107"/>
      <c r="B13" s="146" t="s">
        <v>15</v>
      </c>
      <c r="C13" s="75"/>
      <c r="D13" s="108"/>
      <c r="E13" s="108"/>
      <c r="F13" s="108"/>
      <c r="G13" s="108"/>
      <c r="H13" s="108"/>
    </row>
    <row r="14" ht="15" customHeight="1" spans="1:8">
      <c r="A14" s="107"/>
      <c r="B14" s="147" t="s">
        <v>59</v>
      </c>
      <c r="C14" s="75">
        <f>D14+E14</f>
        <v>9164.27</v>
      </c>
      <c r="D14" s="108">
        <f>D15+D16+D17+D18+D19+D21+D22+D23</f>
        <v>3657.18</v>
      </c>
      <c r="E14" s="108">
        <f>5507.09</f>
        <v>5507.09</v>
      </c>
      <c r="F14" s="108"/>
      <c r="G14" s="108"/>
      <c r="H14" s="108"/>
    </row>
    <row r="15" ht="15" customHeight="1" spans="1:8">
      <c r="A15" s="107">
        <v>2100101</v>
      </c>
      <c r="B15" s="148" t="s">
        <v>56</v>
      </c>
      <c r="C15" s="75">
        <f>D15+E15</f>
        <v>312.56</v>
      </c>
      <c r="D15" s="108">
        <v>309.48</v>
      </c>
      <c r="E15" s="108">
        <v>3.08</v>
      </c>
      <c r="F15" s="108"/>
      <c r="G15" s="108"/>
      <c r="H15" s="108"/>
    </row>
    <row r="16" ht="15" customHeight="1" spans="1:8">
      <c r="A16" s="107">
        <v>2100103</v>
      </c>
      <c r="B16" s="148" t="s">
        <v>60</v>
      </c>
      <c r="C16" s="75">
        <f t="shared" ref="C16:C36" si="0">D16+E16</f>
        <v>48.6</v>
      </c>
      <c r="D16" s="108">
        <v>48.6</v>
      </c>
      <c r="E16" s="108"/>
      <c r="F16" s="108"/>
      <c r="G16" s="108"/>
      <c r="H16" s="108"/>
    </row>
    <row r="17" ht="15" customHeight="1" spans="1:8">
      <c r="A17" s="107">
        <v>2100401</v>
      </c>
      <c r="B17" s="148" t="s">
        <v>61</v>
      </c>
      <c r="C17" s="75">
        <f t="shared" si="0"/>
        <v>375.65</v>
      </c>
      <c r="D17" s="108">
        <v>332.64</v>
      </c>
      <c r="E17" s="108">
        <v>43.01</v>
      </c>
      <c r="F17" s="108"/>
      <c r="G17" s="108"/>
      <c r="H17" s="108"/>
    </row>
    <row r="18" ht="15" customHeight="1" spans="1:8">
      <c r="A18" s="107">
        <v>2100403</v>
      </c>
      <c r="B18" s="148" t="s">
        <v>62</v>
      </c>
      <c r="C18" s="75">
        <f t="shared" si="0"/>
        <v>342.1</v>
      </c>
      <c r="D18" s="108">
        <v>317.6</v>
      </c>
      <c r="E18" s="108">
        <v>24.5</v>
      </c>
      <c r="F18" s="108"/>
      <c r="G18" s="108"/>
      <c r="H18" s="108"/>
    </row>
    <row r="19" ht="15" customHeight="1" spans="1:8">
      <c r="A19" s="107">
        <v>2100302</v>
      </c>
      <c r="B19" s="148" t="s">
        <v>63</v>
      </c>
      <c r="C19" s="75">
        <f t="shared" si="0"/>
        <v>3539.31</v>
      </c>
      <c r="D19" s="108">
        <v>2239.7</v>
      </c>
      <c r="E19" s="108">
        <v>1299.61</v>
      </c>
      <c r="F19" s="108"/>
      <c r="G19" s="108"/>
      <c r="H19" s="108"/>
    </row>
    <row r="20" ht="15" customHeight="1" spans="1:8">
      <c r="A20" s="107"/>
      <c r="B20" s="148" t="s">
        <v>64</v>
      </c>
      <c r="C20" s="75">
        <f t="shared" si="0"/>
        <v>0</v>
      </c>
      <c r="D20" s="108"/>
      <c r="E20" s="108"/>
      <c r="F20" s="108"/>
      <c r="G20" s="108"/>
      <c r="H20" s="108"/>
    </row>
    <row r="21" ht="15" customHeight="1" spans="1:8">
      <c r="A21" s="107">
        <v>2101101</v>
      </c>
      <c r="B21" s="148" t="s">
        <v>65</v>
      </c>
      <c r="C21" s="75">
        <f t="shared" si="0"/>
        <v>14.78</v>
      </c>
      <c r="D21" s="108">
        <v>14.78</v>
      </c>
      <c r="E21" s="108"/>
      <c r="F21" s="108"/>
      <c r="G21" s="108"/>
      <c r="H21" s="108"/>
    </row>
    <row r="22" ht="15" customHeight="1" spans="1:8">
      <c r="A22" s="107">
        <v>2101102</v>
      </c>
      <c r="B22" s="148" t="s">
        <v>66</v>
      </c>
      <c r="C22" s="75">
        <f t="shared" si="0"/>
        <v>177.5</v>
      </c>
      <c r="D22" s="108">
        <v>177.5</v>
      </c>
      <c r="E22" s="108"/>
      <c r="F22" s="108"/>
      <c r="G22" s="108"/>
      <c r="H22" s="108"/>
    </row>
    <row r="23" ht="15" customHeight="1" spans="1:8">
      <c r="A23" s="107">
        <v>2101550</v>
      </c>
      <c r="B23" s="147" t="s">
        <v>67</v>
      </c>
      <c r="C23" s="75">
        <f t="shared" si="0"/>
        <v>218.88</v>
      </c>
      <c r="D23" s="108">
        <v>216.88</v>
      </c>
      <c r="E23" s="108">
        <v>2</v>
      </c>
      <c r="F23" s="108"/>
      <c r="G23" s="108"/>
      <c r="H23" s="108"/>
    </row>
    <row r="24" ht="15" customHeight="1" spans="1:8">
      <c r="A24" s="107">
        <v>2100409</v>
      </c>
      <c r="B24" s="147" t="s">
        <v>68</v>
      </c>
      <c r="C24" s="75">
        <f t="shared" si="0"/>
        <v>54.5</v>
      </c>
      <c r="D24" s="108"/>
      <c r="E24" s="108">
        <v>54.5</v>
      </c>
      <c r="F24" s="108"/>
      <c r="G24" s="108"/>
      <c r="H24" s="108"/>
    </row>
    <row r="25" ht="15" customHeight="1" spans="1:8">
      <c r="A25" s="107">
        <v>2100399</v>
      </c>
      <c r="B25" s="147" t="s">
        <v>69</v>
      </c>
      <c r="C25" s="75">
        <f t="shared" si="0"/>
        <v>424.14</v>
      </c>
      <c r="D25" s="108"/>
      <c r="E25" s="108">
        <v>424.14</v>
      </c>
      <c r="F25" s="108"/>
      <c r="G25" s="108"/>
      <c r="H25" s="108"/>
    </row>
    <row r="26" ht="15" customHeight="1" spans="1:8">
      <c r="A26" s="107">
        <v>2100717</v>
      </c>
      <c r="B26" s="147" t="s">
        <v>70</v>
      </c>
      <c r="C26" s="75">
        <f t="shared" si="0"/>
        <v>825.79</v>
      </c>
      <c r="D26" s="108"/>
      <c r="E26" s="108">
        <v>825.79</v>
      </c>
      <c r="F26" s="108"/>
      <c r="G26" s="108"/>
      <c r="H26" s="108"/>
    </row>
    <row r="27" ht="15" customHeight="1" spans="1:8">
      <c r="A27" s="107">
        <v>2100408</v>
      </c>
      <c r="B27" s="147" t="s">
        <v>71</v>
      </c>
      <c r="C27" s="75">
        <f t="shared" si="0"/>
        <v>594.1</v>
      </c>
      <c r="D27" s="108"/>
      <c r="E27" s="108">
        <v>594.1</v>
      </c>
      <c r="F27" s="108"/>
      <c r="G27" s="108"/>
      <c r="H27" s="108"/>
    </row>
    <row r="28" ht="15" customHeight="1" spans="1:8">
      <c r="A28" s="107">
        <v>2100201</v>
      </c>
      <c r="B28" s="147" t="s">
        <v>72</v>
      </c>
      <c r="C28" s="75">
        <f t="shared" si="0"/>
        <v>1809.65</v>
      </c>
      <c r="D28" s="108"/>
      <c r="E28" s="108">
        <v>1809.65</v>
      </c>
      <c r="F28" s="108"/>
      <c r="G28" s="108"/>
      <c r="H28" s="108"/>
    </row>
    <row r="29" ht="39" customHeight="1" spans="1:8">
      <c r="A29" s="107">
        <v>2100199</v>
      </c>
      <c r="B29" s="147" t="s">
        <v>73</v>
      </c>
      <c r="C29" s="75">
        <f t="shared" si="0"/>
        <v>16</v>
      </c>
      <c r="D29" s="108"/>
      <c r="E29" s="108">
        <v>16</v>
      </c>
      <c r="F29" s="108"/>
      <c r="G29" s="108"/>
      <c r="H29" s="108"/>
    </row>
    <row r="30" ht="15" customHeight="1" spans="1:8">
      <c r="A30" s="107">
        <v>2100499</v>
      </c>
      <c r="B30" s="119" t="s">
        <v>74</v>
      </c>
      <c r="C30" s="75">
        <f t="shared" si="0"/>
        <v>39.64</v>
      </c>
      <c r="D30" s="108"/>
      <c r="E30" s="108">
        <v>39.64</v>
      </c>
      <c r="F30" s="108"/>
      <c r="G30" s="108"/>
      <c r="H30" s="108"/>
    </row>
    <row r="31" ht="29" customHeight="1" spans="1:8">
      <c r="A31" s="149">
        <v>2101599</v>
      </c>
      <c r="B31" s="119" t="s">
        <v>75</v>
      </c>
      <c r="C31" s="75">
        <f t="shared" si="0"/>
        <v>31</v>
      </c>
      <c r="D31" s="108"/>
      <c r="E31" s="108">
        <v>31</v>
      </c>
      <c r="F31" s="108"/>
      <c r="G31" s="108"/>
      <c r="H31" s="108"/>
    </row>
    <row r="32" ht="15" customHeight="1" spans="1:8">
      <c r="A32" s="149">
        <v>2109999</v>
      </c>
      <c r="B32" s="119" t="s">
        <v>76</v>
      </c>
      <c r="C32" s="75">
        <f t="shared" si="0"/>
        <v>94.67</v>
      </c>
      <c r="D32" s="108"/>
      <c r="E32" s="108">
        <v>94.67</v>
      </c>
      <c r="F32" s="108"/>
      <c r="G32" s="108"/>
      <c r="H32" s="108"/>
    </row>
    <row r="33" ht="15" customHeight="1" spans="1:8">
      <c r="A33" s="149">
        <v>2100299</v>
      </c>
      <c r="B33" s="119" t="s">
        <v>77</v>
      </c>
      <c r="C33" s="75">
        <f t="shared" si="0"/>
        <v>222.5</v>
      </c>
      <c r="D33" s="108"/>
      <c r="E33" s="108">
        <v>222.5</v>
      </c>
      <c r="F33" s="108"/>
      <c r="G33" s="108"/>
      <c r="H33" s="108"/>
    </row>
    <row r="34" ht="15" customHeight="1" spans="1:8">
      <c r="A34" s="149">
        <v>2101704</v>
      </c>
      <c r="B34" s="119" t="s">
        <v>78</v>
      </c>
      <c r="C34" s="75">
        <f t="shared" si="0"/>
        <v>22.9</v>
      </c>
      <c r="D34" s="108"/>
      <c r="E34" s="108">
        <v>22.9</v>
      </c>
      <c r="F34" s="108"/>
      <c r="G34" s="108"/>
      <c r="H34" s="108"/>
    </row>
    <row r="35" ht="15" customHeight="1" spans="1:8">
      <c r="A35" s="149"/>
      <c r="B35" s="119"/>
      <c r="C35" s="75">
        <f t="shared" si="0"/>
        <v>0</v>
      </c>
      <c r="D35" s="108"/>
      <c r="E35" s="108"/>
      <c r="F35" s="108"/>
      <c r="G35" s="108"/>
      <c r="H35" s="108"/>
    </row>
    <row r="36" customHeight="1" spans="1:8">
      <c r="A36" s="149"/>
      <c r="B36" s="119" t="s">
        <v>46</v>
      </c>
      <c r="C36" s="75">
        <f>C14+C11+C7</f>
        <v>9646</v>
      </c>
      <c r="D36" s="75">
        <f>D11+D14</f>
        <v>4138.91</v>
      </c>
      <c r="E36" s="75">
        <v>5507.09</v>
      </c>
      <c r="F36" s="75">
        <f t="shared" ref="E36:H36" si="1">F14+F11+F7</f>
        <v>0</v>
      </c>
      <c r="G36" s="75">
        <f t="shared" si="1"/>
        <v>0</v>
      </c>
      <c r="H36" s="75">
        <f t="shared" si="1"/>
        <v>0</v>
      </c>
    </row>
    <row r="38" spans="4:4">
      <c r="D38" t="s">
        <v>79</v>
      </c>
    </row>
  </sheetData>
  <mergeCells count="11">
    <mergeCell ref="A1:H1"/>
    <mergeCell ref="B2:E2"/>
    <mergeCell ref="G2:H2"/>
    <mergeCell ref="A3:A6"/>
    <mergeCell ref="B3:B6"/>
    <mergeCell ref="C3:C6"/>
    <mergeCell ref="D3:D6"/>
    <mergeCell ref="E3:E6"/>
    <mergeCell ref="F3:F6"/>
    <mergeCell ref="G3:G6"/>
    <mergeCell ref="H3:H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N11" sqref="N11"/>
    </sheetView>
  </sheetViews>
  <sheetFormatPr defaultColWidth="9" defaultRowHeight="13.5"/>
  <cols>
    <col min="1" max="1" width="15.625" customWidth="1"/>
    <col min="5" max="5" width="15.625" customWidth="1"/>
    <col min="10" max="10" width="10.375" customWidth="1"/>
  </cols>
  <sheetData>
    <row r="1" ht="27.75" customHeight="1" spans="1:10">
      <c r="A1" s="110" t="s">
        <v>80</v>
      </c>
      <c r="B1" s="110"/>
      <c r="C1" s="110"/>
      <c r="D1" s="110"/>
      <c r="E1" s="110"/>
      <c r="F1" s="110"/>
      <c r="G1" s="110"/>
      <c r="H1" s="110"/>
      <c r="I1" s="110"/>
      <c r="J1" s="110"/>
    </row>
    <row r="2" ht="15" customHeight="1" spans="1:10">
      <c r="A2" s="150" t="s">
        <v>81</v>
      </c>
      <c r="B2" s="150"/>
      <c r="C2" s="150"/>
      <c r="D2" s="150"/>
      <c r="E2" s="150"/>
      <c r="F2" s="150"/>
      <c r="G2" s="150"/>
      <c r="H2" s="150"/>
      <c r="I2" s="150"/>
      <c r="J2" s="150"/>
    </row>
    <row r="3" ht="25.15" customHeight="1" spans="1:10">
      <c r="A3" s="151" t="s">
        <v>82</v>
      </c>
      <c r="B3" s="151"/>
      <c r="C3" s="151"/>
      <c r="D3" s="151"/>
      <c r="E3" s="151" t="s">
        <v>83</v>
      </c>
      <c r="F3" s="151"/>
      <c r="G3" s="151"/>
      <c r="H3" s="151"/>
      <c r="I3" s="151"/>
      <c r="J3" s="151"/>
    </row>
    <row r="4" ht="15" customHeight="1" spans="1:10">
      <c r="A4" s="151" t="s">
        <v>4</v>
      </c>
      <c r="B4" s="73" t="s">
        <v>5</v>
      </c>
      <c r="C4" s="73" t="s">
        <v>6</v>
      </c>
      <c r="D4" s="73" t="s">
        <v>7</v>
      </c>
      <c r="E4" s="151" t="s">
        <v>4</v>
      </c>
      <c r="F4" s="73" t="s">
        <v>5</v>
      </c>
      <c r="G4" s="151" t="s">
        <v>35</v>
      </c>
      <c r="H4" s="151"/>
      <c r="I4" s="151" t="s">
        <v>36</v>
      </c>
      <c r="J4" s="151"/>
    </row>
    <row r="5" ht="36" spans="1:10">
      <c r="A5" s="151"/>
      <c r="B5" s="73"/>
      <c r="C5" s="73"/>
      <c r="D5" s="73"/>
      <c r="E5" s="151"/>
      <c r="F5" s="73"/>
      <c r="G5" s="73" t="s">
        <v>6</v>
      </c>
      <c r="H5" s="73" t="s">
        <v>7</v>
      </c>
      <c r="I5" s="73" t="s">
        <v>6</v>
      </c>
      <c r="J5" s="73" t="s">
        <v>7</v>
      </c>
    </row>
    <row r="6" ht="25.15" customHeight="1" spans="1:10">
      <c r="A6" s="152" t="s">
        <v>84</v>
      </c>
      <c r="B6" s="153">
        <f>SUM(C6:D6)</f>
        <v>10337</v>
      </c>
      <c r="C6" s="154">
        <f>C7+C8+C9</f>
        <v>9646</v>
      </c>
      <c r="D6" s="154">
        <f>D7+D8+D9</f>
        <v>691</v>
      </c>
      <c r="E6" s="152" t="s">
        <v>85</v>
      </c>
      <c r="F6" s="153">
        <f>SUM(G6:J6)</f>
        <v>481.73</v>
      </c>
      <c r="G6" s="155">
        <v>481.73</v>
      </c>
      <c r="H6" s="155"/>
      <c r="I6" s="155"/>
      <c r="J6" s="155"/>
    </row>
    <row r="7" ht="25.15" customHeight="1" spans="1:11">
      <c r="A7" s="152" t="s">
        <v>86</v>
      </c>
      <c r="B7" s="153">
        <f>SUM(C7:D7)</f>
        <v>10337</v>
      </c>
      <c r="C7" s="154">
        <v>9646</v>
      </c>
      <c r="D7" s="154">
        <v>691</v>
      </c>
      <c r="E7" s="152" t="s">
        <v>87</v>
      </c>
      <c r="F7" s="153">
        <f t="shared" ref="F7:F14" si="0">SUM(G7:J7)</f>
        <v>9164.27</v>
      </c>
      <c r="G7" s="155">
        <v>8473.27</v>
      </c>
      <c r="H7" s="155">
        <v>691</v>
      </c>
      <c r="I7" s="155"/>
      <c r="J7" s="155"/>
      <c r="K7" t="s">
        <v>79</v>
      </c>
    </row>
    <row r="8" ht="25.15" customHeight="1" spans="1:10">
      <c r="A8" s="152" t="s">
        <v>88</v>
      </c>
      <c r="B8" s="153">
        <f t="shared" ref="B8:B14" si="1">SUM(C8:D8)</f>
        <v>0</v>
      </c>
      <c r="C8" s="154"/>
      <c r="D8" s="154"/>
      <c r="E8" s="114" t="s">
        <v>13</v>
      </c>
      <c r="F8" s="153">
        <f t="shared" si="0"/>
        <v>0</v>
      </c>
      <c r="G8" s="155"/>
      <c r="H8" s="155"/>
      <c r="I8" s="155"/>
      <c r="J8" s="155"/>
    </row>
    <row r="9" ht="25.15" customHeight="1" spans="1:10">
      <c r="A9" s="152" t="s">
        <v>89</v>
      </c>
      <c r="B9" s="153">
        <f t="shared" si="1"/>
        <v>0</v>
      </c>
      <c r="C9" s="154"/>
      <c r="D9" s="154"/>
      <c r="E9" s="114" t="s">
        <v>15</v>
      </c>
      <c r="F9" s="153">
        <f t="shared" si="0"/>
        <v>0</v>
      </c>
      <c r="G9" s="155"/>
      <c r="H9" s="155"/>
      <c r="I9" s="155"/>
      <c r="J9" s="155"/>
    </row>
    <row r="10" ht="25.15" customHeight="1" spans="1:10">
      <c r="A10" s="156"/>
      <c r="B10" s="153">
        <f t="shared" si="1"/>
        <v>0</v>
      </c>
      <c r="C10" s="154"/>
      <c r="D10" s="154"/>
      <c r="E10" s="114"/>
      <c r="F10" s="153">
        <f t="shared" si="0"/>
        <v>0</v>
      </c>
      <c r="G10" s="155"/>
      <c r="H10" s="155"/>
      <c r="I10" s="155"/>
      <c r="J10" s="155"/>
    </row>
    <row r="11" ht="25.15" customHeight="1" spans="1:10">
      <c r="A11" s="156"/>
      <c r="B11" s="153">
        <f t="shared" si="1"/>
        <v>0</v>
      </c>
      <c r="C11" s="154"/>
      <c r="D11" s="154"/>
      <c r="E11" s="114"/>
      <c r="F11" s="153">
        <f t="shared" si="0"/>
        <v>0</v>
      </c>
      <c r="G11" s="155"/>
      <c r="H11" s="155"/>
      <c r="I11" s="155"/>
      <c r="J11" s="155"/>
    </row>
    <row r="12" ht="25.15" customHeight="1" spans="1:10">
      <c r="A12" s="157"/>
      <c r="B12" s="153">
        <f t="shared" si="1"/>
        <v>0</v>
      </c>
      <c r="C12" s="154"/>
      <c r="D12" s="154"/>
      <c r="E12" s="114"/>
      <c r="F12" s="153">
        <f t="shared" si="0"/>
        <v>0</v>
      </c>
      <c r="G12" s="155"/>
      <c r="H12" s="155"/>
      <c r="I12" s="155"/>
      <c r="J12" s="155"/>
    </row>
    <row r="13" ht="25.15" customHeight="1" spans="1:10">
      <c r="A13" s="157"/>
      <c r="B13" s="153">
        <f t="shared" si="1"/>
        <v>0</v>
      </c>
      <c r="C13" s="154"/>
      <c r="D13" s="154"/>
      <c r="E13" s="114"/>
      <c r="F13" s="153">
        <f t="shared" si="0"/>
        <v>0</v>
      </c>
      <c r="G13" s="155"/>
      <c r="H13" s="155"/>
      <c r="I13" s="155"/>
      <c r="J13" s="155"/>
    </row>
    <row r="14" ht="25.15" customHeight="1" spans="1:10">
      <c r="A14" s="157"/>
      <c r="B14" s="153">
        <f t="shared" si="1"/>
        <v>0</v>
      </c>
      <c r="C14" s="154"/>
      <c r="D14" s="154"/>
      <c r="E14" s="114"/>
      <c r="F14" s="153">
        <f t="shared" si="0"/>
        <v>0</v>
      </c>
      <c r="G14" s="155"/>
      <c r="H14" s="155"/>
      <c r="I14" s="155"/>
      <c r="J14" s="155"/>
    </row>
    <row r="15" ht="25.15" customHeight="1" spans="1:10">
      <c r="A15" s="158" t="s">
        <v>90</v>
      </c>
      <c r="B15" s="153">
        <f>SUM(B6:B14)</f>
        <v>20674</v>
      </c>
      <c r="C15" s="153">
        <f>C6</f>
        <v>9646</v>
      </c>
      <c r="D15" s="153">
        <f>D6</f>
        <v>691</v>
      </c>
      <c r="E15" s="158" t="s">
        <v>91</v>
      </c>
      <c r="F15" s="153">
        <f>SUM(F6:F14)</f>
        <v>9646</v>
      </c>
      <c r="G15" s="153">
        <f>SUM(G6:G14)</f>
        <v>8955</v>
      </c>
      <c r="H15" s="153">
        <f>SUM(H6:H14)</f>
        <v>691</v>
      </c>
      <c r="I15" s="153">
        <f>SUM(I6:I14)</f>
        <v>0</v>
      </c>
      <c r="J15" s="153">
        <f>SUM(J6:J14)</f>
        <v>0</v>
      </c>
    </row>
    <row r="16" ht="25.15" customHeight="1" spans="1:10">
      <c r="A16" s="159" t="s">
        <v>92</v>
      </c>
      <c r="B16" s="153">
        <f>C16+D16</f>
        <v>0</v>
      </c>
      <c r="C16" s="154">
        <f>C17+C18+C19</f>
        <v>0</v>
      </c>
      <c r="D16" s="154">
        <f>D17+D18+D19</f>
        <v>0</v>
      </c>
      <c r="E16" s="157" t="s">
        <v>93</v>
      </c>
      <c r="F16" s="153"/>
      <c r="G16" s="155"/>
      <c r="H16" s="155"/>
      <c r="I16" s="155"/>
      <c r="J16" s="155"/>
    </row>
    <row r="17" ht="25.15" customHeight="1" spans="1:10">
      <c r="A17" s="159" t="s">
        <v>86</v>
      </c>
      <c r="B17" s="153">
        <f>C17+D17</f>
        <v>0</v>
      </c>
      <c r="C17" s="154"/>
      <c r="D17" s="154"/>
      <c r="E17" s="157"/>
      <c r="F17" s="153"/>
      <c r="G17" s="155"/>
      <c r="H17" s="155"/>
      <c r="I17" s="155"/>
      <c r="J17" s="155"/>
    </row>
    <row r="18" ht="25.15" customHeight="1" spans="1:10">
      <c r="A18" s="159" t="s">
        <v>88</v>
      </c>
      <c r="B18" s="153">
        <f>C18+D18</f>
        <v>0</v>
      </c>
      <c r="C18" s="154"/>
      <c r="D18" s="154"/>
      <c r="E18" s="157"/>
      <c r="F18" s="153"/>
      <c r="G18" s="155"/>
      <c r="H18" s="155"/>
      <c r="I18" s="155"/>
      <c r="J18" s="155"/>
    </row>
    <row r="19" ht="33" customHeight="1" spans="1:10">
      <c r="A19" s="159" t="s">
        <v>89</v>
      </c>
      <c r="B19" s="153">
        <f>C19+D19</f>
        <v>0</v>
      </c>
      <c r="C19" s="154"/>
      <c r="D19" s="154"/>
      <c r="E19" s="157"/>
      <c r="F19" s="153"/>
      <c r="G19" s="155"/>
      <c r="H19" s="155"/>
      <c r="I19" s="155"/>
      <c r="J19" s="155"/>
    </row>
    <row r="20" ht="28.9" customHeight="1" spans="1:10">
      <c r="A20" s="158" t="s">
        <v>28</v>
      </c>
      <c r="B20" s="153">
        <f>SUM(B15:B19)</f>
        <v>20674</v>
      </c>
      <c r="C20" s="153">
        <f>SUM(C15:C19)</f>
        <v>9646</v>
      </c>
      <c r="D20" s="153">
        <f>SUM(D15:D19)</f>
        <v>691</v>
      </c>
      <c r="E20" s="158" t="s">
        <v>29</v>
      </c>
      <c r="F20" s="153">
        <f>SUM(F15:F19)</f>
        <v>9646</v>
      </c>
      <c r="G20" s="153">
        <f>SUM(G15:G19)</f>
        <v>8955</v>
      </c>
      <c r="H20" s="153">
        <f>SUM(H15:H19)</f>
        <v>691</v>
      </c>
      <c r="I20" s="153">
        <f>SUM(I15:I19)</f>
        <v>0</v>
      </c>
      <c r="J20" s="153">
        <f>SUM(J15:J19)</f>
        <v>0</v>
      </c>
    </row>
  </sheetData>
  <mergeCells count="12">
    <mergeCell ref="A1:J1"/>
    <mergeCell ref="A2:J2"/>
    <mergeCell ref="A3:D3"/>
    <mergeCell ref="E3:J3"/>
    <mergeCell ref="G4:H4"/>
    <mergeCell ref="I4:J4"/>
    <mergeCell ref="A4:A5"/>
    <mergeCell ref="B4:B5"/>
    <mergeCell ref="C4:C5"/>
    <mergeCell ref="D4:D5"/>
    <mergeCell ref="E4:E5"/>
    <mergeCell ref="F4:F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9" workbookViewId="0">
      <selection activeCell="F36" sqref="F36"/>
    </sheetView>
  </sheetViews>
  <sheetFormatPr defaultColWidth="9" defaultRowHeight="13.5"/>
  <cols>
    <col min="1" max="1" width="13" customWidth="1"/>
    <col min="2" max="2" width="15.25" customWidth="1"/>
    <col min="4" max="4" width="12" customWidth="1"/>
    <col min="5" max="5" width="15" customWidth="1"/>
    <col min="6" max="6" width="13" customWidth="1"/>
    <col min="7" max="7" width="17.625" customWidth="1"/>
  </cols>
  <sheetData>
    <row r="1" ht="28.5" customHeight="1" spans="1:7">
      <c r="A1" s="70" t="s">
        <v>94</v>
      </c>
      <c r="B1" s="110"/>
      <c r="C1" s="110"/>
      <c r="D1" s="110"/>
      <c r="E1" s="110"/>
      <c r="F1" s="110"/>
      <c r="G1" s="110"/>
    </row>
    <row r="2" ht="15" customHeight="1" spans="1:7">
      <c r="A2" s="101"/>
      <c r="B2" s="101"/>
      <c r="C2" s="101"/>
      <c r="D2" s="101"/>
      <c r="E2" s="101"/>
      <c r="F2" s="101"/>
      <c r="G2" s="102" t="s">
        <v>1</v>
      </c>
    </row>
    <row r="3" s="137" customFormat="1" ht="26.25" customHeight="1" spans="1:7">
      <c r="A3" s="138" t="s">
        <v>95</v>
      </c>
      <c r="B3" s="138" t="s">
        <v>95</v>
      </c>
      <c r="C3" s="138" t="s">
        <v>32</v>
      </c>
      <c r="D3" s="138" t="s">
        <v>50</v>
      </c>
      <c r="E3" s="139"/>
      <c r="F3" s="139"/>
      <c r="G3" s="140" t="s">
        <v>96</v>
      </c>
    </row>
    <row r="4" s="137" customFormat="1" ht="24" customHeight="1" spans="1:7">
      <c r="A4" s="138" t="s">
        <v>97</v>
      </c>
      <c r="B4" s="138" t="s">
        <v>98</v>
      </c>
      <c r="C4" s="139"/>
      <c r="D4" s="141" t="s">
        <v>99</v>
      </c>
      <c r="E4" s="138" t="s">
        <v>100</v>
      </c>
      <c r="F4" s="138" t="s">
        <v>101</v>
      </c>
      <c r="G4" s="142"/>
    </row>
    <row r="5" ht="24" customHeight="1" spans="1:7">
      <c r="A5" s="143">
        <v>201</v>
      </c>
      <c r="B5" s="107" t="s">
        <v>9</v>
      </c>
      <c r="C5" s="75" t="e">
        <f t="shared" ref="C5:C10" si="0">D5+G5</f>
        <v>#VALUE!</v>
      </c>
      <c r="D5" s="75">
        <f t="shared" ref="D5:D10" si="1">SUM(E5:F5)</f>
        <v>0</v>
      </c>
      <c r="E5" s="144" t="s">
        <v>102</v>
      </c>
      <c r="F5" s="144" t="s">
        <v>103</v>
      </c>
      <c r="G5" s="144" t="s">
        <v>104</v>
      </c>
    </row>
    <row r="6" ht="24" customHeight="1" spans="1:8">
      <c r="A6" s="143">
        <v>20101</v>
      </c>
      <c r="B6" s="145" t="s">
        <v>55</v>
      </c>
      <c r="C6" s="75" t="e">
        <f t="shared" si="0"/>
        <v>#VALUE!</v>
      </c>
      <c r="D6" s="75">
        <f t="shared" si="1"/>
        <v>0</v>
      </c>
      <c r="E6" s="144" t="s">
        <v>105</v>
      </c>
      <c r="F6" s="144" t="s">
        <v>106</v>
      </c>
      <c r="G6" s="106" t="s">
        <v>107</v>
      </c>
      <c r="H6" s="97" t="s">
        <v>108</v>
      </c>
    </row>
    <row r="7" ht="24" customHeight="1" spans="1:7">
      <c r="A7" s="143">
        <v>2010101</v>
      </c>
      <c r="B7" s="145" t="s">
        <v>56</v>
      </c>
      <c r="C7" s="75" t="e">
        <f t="shared" si="0"/>
        <v>#VALUE!</v>
      </c>
      <c r="D7" s="75">
        <f t="shared" si="1"/>
        <v>0</v>
      </c>
      <c r="E7" s="108"/>
      <c r="F7" s="144" t="s">
        <v>109</v>
      </c>
      <c r="G7" s="106" t="s">
        <v>110</v>
      </c>
    </row>
    <row r="8" ht="24" customHeight="1" spans="1:7">
      <c r="A8" s="107"/>
      <c r="B8" s="146" t="s">
        <v>111</v>
      </c>
      <c r="C8" s="75" t="e">
        <f t="shared" si="0"/>
        <v>#VALUE!</v>
      </c>
      <c r="D8" s="75">
        <f t="shared" si="1"/>
        <v>0</v>
      </c>
      <c r="E8" s="108"/>
      <c r="F8" s="144" t="s">
        <v>112</v>
      </c>
      <c r="G8" s="144" t="s">
        <v>113</v>
      </c>
    </row>
    <row r="9" ht="24" customHeight="1" spans="1:7">
      <c r="A9" s="107"/>
      <c r="B9" s="147" t="s">
        <v>57</v>
      </c>
      <c r="C9" s="75">
        <f t="shared" si="0"/>
        <v>481.73</v>
      </c>
      <c r="D9" s="75">
        <f t="shared" si="1"/>
        <v>481.73</v>
      </c>
      <c r="E9" s="108">
        <v>481.73</v>
      </c>
      <c r="F9" s="108"/>
      <c r="G9" s="108"/>
    </row>
    <row r="10" ht="24" customHeight="1" spans="1:7">
      <c r="A10" s="107">
        <v>2080505</v>
      </c>
      <c r="B10" s="145" t="s">
        <v>58</v>
      </c>
      <c r="C10" s="75">
        <f t="shared" si="0"/>
        <v>481.73</v>
      </c>
      <c r="D10" s="75">
        <f t="shared" si="1"/>
        <v>481.73</v>
      </c>
      <c r="E10" s="108">
        <v>481.73</v>
      </c>
      <c r="F10" s="108"/>
      <c r="G10" s="108"/>
    </row>
    <row r="11" ht="24" customHeight="1" spans="1:7">
      <c r="A11" s="107">
        <v>210</v>
      </c>
      <c r="B11" s="145" t="s">
        <v>59</v>
      </c>
      <c r="C11" s="75">
        <v>9164.27</v>
      </c>
      <c r="D11" s="75">
        <v>3657.18</v>
      </c>
      <c r="E11" s="108">
        <v>3604.38</v>
      </c>
      <c r="F11" s="108">
        <f>F12+F13+F14+F15+F20</f>
        <v>52.8</v>
      </c>
      <c r="G11" s="108">
        <v>5507.09</v>
      </c>
    </row>
    <row r="12" ht="24" customHeight="1" spans="1:7">
      <c r="A12" s="107">
        <v>2100101</v>
      </c>
      <c r="B12" s="148" t="s">
        <v>56</v>
      </c>
      <c r="C12" s="75">
        <v>312.56</v>
      </c>
      <c r="D12" s="75">
        <v>309.48</v>
      </c>
      <c r="E12" s="108">
        <f>D12-F12</f>
        <v>291.88</v>
      </c>
      <c r="F12" s="108">
        <v>17.6</v>
      </c>
      <c r="G12" s="108">
        <v>3.08</v>
      </c>
    </row>
    <row r="13" ht="24" customHeight="1" spans="1:9">
      <c r="A13" s="107">
        <v>2100103</v>
      </c>
      <c r="B13" s="148" t="s">
        <v>60</v>
      </c>
      <c r="C13" s="75">
        <v>48.6</v>
      </c>
      <c r="D13" s="75">
        <v>48.6</v>
      </c>
      <c r="E13" s="108">
        <f t="shared" ref="E13:E31" si="2">D13-F13</f>
        <v>47</v>
      </c>
      <c r="F13" s="108">
        <v>1.6</v>
      </c>
      <c r="G13" s="108"/>
      <c r="I13" t="s">
        <v>79</v>
      </c>
    </row>
    <row r="14" ht="24" customHeight="1" spans="1:7">
      <c r="A14" s="107">
        <v>2100401</v>
      </c>
      <c r="B14" s="148" t="s">
        <v>61</v>
      </c>
      <c r="C14" s="75">
        <v>375.65</v>
      </c>
      <c r="D14" s="75">
        <v>332.64</v>
      </c>
      <c r="E14" s="108">
        <f t="shared" si="2"/>
        <v>319.84</v>
      </c>
      <c r="F14" s="108">
        <v>12.8</v>
      </c>
      <c r="G14" s="108">
        <v>43.01</v>
      </c>
    </row>
    <row r="15" ht="24" customHeight="1" spans="1:7">
      <c r="A15" s="107">
        <v>2100403</v>
      </c>
      <c r="B15" s="148" t="s">
        <v>62</v>
      </c>
      <c r="C15" s="75">
        <v>342.1</v>
      </c>
      <c r="D15" s="75">
        <v>317.6</v>
      </c>
      <c r="E15" s="108">
        <f t="shared" si="2"/>
        <v>309.6</v>
      </c>
      <c r="F15" s="108">
        <v>8</v>
      </c>
      <c r="G15" s="108">
        <v>24.5</v>
      </c>
    </row>
    <row r="16" ht="24" customHeight="1" spans="1:7">
      <c r="A16" s="107">
        <v>2100302</v>
      </c>
      <c r="B16" s="148" t="s">
        <v>63</v>
      </c>
      <c r="C16" s="75">
        <v>3539.31</v>
      </c>
      <c r="D16" s="75">
        <v>2239.7</v>
      </c>
      <c r="E16" s="108">
        <f t="shared" si="2"/>
        <v>2239.7</v>
      </c>
      <c r="F16" s="108"/>
      <c r="G16" s="108">
        <v>1299.61</v>
      </c>
    </row>
    <row r="17" ht="24" customHeight="1" spans="1:7">
      <c r="A17" s="107"/>
      <c r="B17" s="148" t="s">
        <v>64</v>
      </c>
      <c r="C17" s="75">
        <v>0</v>
      </c>
      <c r="D17" s="75"/>
      <c r="E17" s="108">
        <f t="shared" si="2"/>
        <v>0</v>
      </c>
      <c r="F17" s="108"/>
      <c r="G17" s="108"/>
    </row>
    <row r="18" ht="24" customHeight="1" spans="1:7">
      <c r="A18" s="107">
        <v>2101101</v>
      </c>
      <c r="B18" s="148" t="s">
        <v>65</v>
      </c>
      <c r="C18" s="75">
        <v>14.78</v>
      </c>
      <c r="D18" s="75">
        <v>14.78</v>
      </c>
      <c r="E18" s="108">
        <f t="shared" si="2"/>
        <v>14.78</v>
      </c>
      <c r="F18" s="108"/>
      <c r="G18" s="108"/>
    </row>
    <row r="19" ht="24" customHeight="1" spans="1:7">
      <c r="A19" s="107">
        <v>2101102</v>
      </c>
      <c r="B19" s="148" t="s">
        <v>66</v>
      </c>
      <c r="C19" s="75">
        <v>177.5</v>
      </c>
      <c r="D19" s="75">
        <v>177.5</v>
      </c>
      <c r="E19" s="108">
        <f t="shared" si="2"/>
        <v>177.5</v>
      </c>
      <c r="F19" s="108"/>
      <c r="G19" s="108"/>
    </row>
    <row r="20" ht="24" customHeight="1" spans="1:7">
      <c r="A20" s="107">
        <v>2101550</v>
      </c>
      <c r="B20" s="147" t="s">
        <v>67</v>
      </c>
      <c r="C20" s="75">
        <v>216.88</v>
      </c>
      <c r="D20" s="75">
        <v>216.88</v>
      </c>
      <c r="E20" s="108">
        <f t="shared" si="2"/>
        <v>204.08</v>
      </c>
      <c r="F20" s="108">
        <v>12.8</v>
      </c>
      <c r="G20" s="108">
        <v>2</v>
      </c>
    </row>
    <row r="21" ht="24" customHeight="1" spans="1:7">
      <c r="A21" s="107">
        <v>2100409</v>
      </c>
      <c r="B21" s="147" t="s">
        <v>68</v>
      </c>
      <c r="C21" s="75">
        <v>54.5</v>
      </c>
      <c r="D21" s="75"/>
      <c r="E21" s="108">
        <f t="shared" si="2"/>
        <v>0</v>
      </c>
      <c r="F21" s="108"/>
      <c r="G21" s="108">
        <v>54.5</v>
      </c>
    </row>
    <row r="22" ht="24" customHeight="1" spans="1:7">
      <c r="A22" s="107">
        <v>2100399</v>
      </c>
      <c r="B22" s="147" t="s">
        <v>69</v>
      </c>
      <c r="C22" s="75">
        <v>424.14</v>
      </c>
      <c r="D22" s="75"/>
      <c r="E22" s="108">
        <f t="shared" si="2"/>
        <v>0</v>
      </c>
      <c r="F22" s="108"/>
      <c r="G22" s="108">
        <v>424.14</v>
      </c>
    </row>
    <row r="23" ht="24" customHeight="1" spans="1:7">
      <c r="A23" s="107">
        <v>2100717</v>
      </c>
      <c r="B23" s="147" t="s">
        <v>70</v>
      </c>
      <c r="C23" s="75">
        <v>825.79</v>
      </c>
      <c r="D23" s="75"/>
      <c r="E23" s="108">
        <f t="shared" si="2"/>
        <v>0</v>
      </c>
      <c r="F23" s="108"/>
      <c r="G23" s="108">
        <v>825.79</v>
      </c>
    </row>
    <row r="24" ht="24" customHeight="1" spans="1:7">
      <c r="A24" s="107">
        <v>2100408</v>
      </c>
      <c r="B24" s="147" t="s">
        <v>71</v>
      </c>
      <c r="C24" s="75">
        <v>594.1</v>
      </c>
      <c r="D24" s="75"/>
      <c r="E24" s="108">
        <f t="shared" si="2"/>
        <v>0</v>
      </c>
      <c r="F24" s="108"/>
      <c r="G24" s="108">
        <v>594.1</v>
      </c>
    </row>
    <row r="25" ht="24" customHeight="1" spans="1:7">
      <c r="A25" s="107">
        <v>2100201</v>
      </c>
      <c r="B25" s="147" t="s">
        <v>72</v>
      </c>
      <c r="C25" s="75">
        <v>1809.65</v>
      </c>
      <c r="D25" s="75"/>
      <c r="E25" s="108">
        <f t="shared" si="2"/>
        <v>0</v>
      </c>
      <c r="F25" s="108"/>
      <c r="G25" s="108">
        <v>1809.65</v>
      </c>
    </row>
    <row r="26" ht="24" customHeight="1" spans="1:7">
      <c r="A26" s="107">
        <v>2100199</v>
      </c>
      <c r="B26" s="147" t="s">
        <v>73</v>
      </c>
      <c r="C26" s="75">
        <v>16</v>
      </c>
      <c r="D26" s="75"/>
      <c r="E26" s="108">
        <f t="shared" si="2"/>
        <v>0</v>
      </c>
      <c r="F26" s="108"/>
      <c r="G26" s="108">
        <v>16</v>
      </c>
    </row>
    <row r="27" ht="24" customHeight="1" spans="1:7">
      <c r="A27" s="107">
        <v>2100499</v>
      </c>
      <c r="B27" s="119" t="s">
        <v>74</v>
      </c>
      <c r="C27" s="75">
        <v>39.64</v>
      </c>
      <c r="D27" s="75"/>
      <c r="E27" s="108">
        <f t="shared" si="2"/>
        <v>0</v>
      </c>
      <c r="F27" s="75"/>
      <c r="G27" s="75">
        <v>39.64</v>
      </c>
    </row>
    <row r="28" ht="24" spans="1:7">
      <c r="A28" s="149">
        <v>2101599</v>
      </c>
      <c r="B28" s="119" t="s">
        <v>75</v>
      </c>
      <c r="C28" s="75">
        <v>31</v>
      </c>
      <c r="D28" s="115"/>
      <c r="E28" s="108">
        <f t="shared" si="2"/>
        <v>0</v>
      </c>
      <c r="F28" s="115"/>
      <c r="G28" s="115">
        <v>31</v>
      </c>
    </row>
    <row r="29" spans="1:7">
      <c r="A29" s="149">
        <v>2109999</v>
      </c>
      <c r="B29" s="119" t="s">
        <v>76</v>
      </c>
      <c r="C29" s="75">
        <v>94.67</v>
      </c>
      <c r="D29" s="115"/>
      <c r="E29" s="108">
        <f t="shared" si="2"/>
        <v>0</v>
      </c>
      <c r="F29" s="115"/>
      <c r="G29" s="115">
        <v>94.67</v>
      </c>
    </row>
    <row r="30" spans="1:7">
      <c r="A30" s="149">
        <v>2100299</v>
      </c>
      <c r="B30" s="119" t="s">
        <v>77</v>
      </c>
      <c r="C30" s="75">
        <v>222.5</v>
      </c>
      <c r="D30" s="115"/>
      <c r="E30" s="108">
        <f t="shared" si="2"/>
        <v>0</v>
      </c>
      <c r="F30" s="115"/>
      <c r="G30" s="115">
        <v>222.5</v>
      </c>
    </row>
    <row r="31" ht="24" spans="1:7">
      <c r="A31" s="149">
        <v>2101704</v>
      </c>
      <c r="B31" s="119" t="s">
        <v>78</v>
      </c>
      <c r="C31" s="75">
        <v>22.9</v>
      </c>
      <c r="D31" s="115"/>
      <c r="E31" s="108">
        <f t="shared" si="2"/>
        <v>0</v>
      </c>
      <c r="F31" s="115"/>
      <c r="G31" s="115">
        <v>22.9</v>
      </c>
    </row>
    <row r="32" spans="1:7">
      <c r="A32" s="115"/>
      <c r="B32" s="115" t="s">
        <v>46</v>
      </c>
      <c r="C32" s="115">
        <v>9646</v>
      </c>
      <c r="D32" s="115">
        <v>4138.91</v>
      </c>
      <c r="E32" s="115">
        <v>4086.11</v>
      </c>
      <c r="F32" s="115">
        <f>F12+F13+F14+F15+F20</f>
        <v>52.8</v>
      </c>
      <c r="G32" s="115">
        <f>G12+G14+G15+G16+G20+G21+G22+G23+G24+G25+G26+G27+G28+G29+G31+G30</f>
        <v>5507.09</v>
      </c>
    </row>
    <row r="33" spans="4:4">
      <c r="D33" t="s">
        <v>79</v>
      </c>
    </row>
  </sheetData>
  <mergeCells count="4">
    <mergeCell ref="A1:G1"/>
    <mergeCell ref="D3:F3"/>
    <mergeCell ref="C3:C4"/>
    <mergeCell ref="G3:G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12" workbookViewId="0">
      <selection activeCell="G29" sqref="G29"/>
    </sheetView>
  </sheetViews>
  <sheetFormatPr defaultColWidth="9" defaultRowHeight="13.5" outlineLevelCol="6"/>
  <cols>
    <col min="1" max="1" width="11.25" customWidth="1"/>
    <col min="2" max="2" width="18.125" customWidth="1"/>
    <col min="3" max="5" width="11.25" customWidth="1"/>
  </cols>
  <sheetData>
    <row r="1" ht="55.5" customHeight="1" spans="1:5">
      <c r="A1" s="70" t="s">
        <v>114</v>
      </c>
      <c r="B1" s="110"/>
      <c r="C1" s="110"/>
      <c r="D1" s="110"/>
      <c r="E1" s="110"/>
    </row>
    <row r="2" ht="15" customHeight="1" spans="1:5">
      <c r="A2" s="117"/>
      <c r="B2" s="117"/>
      <c r="C2" s="118"/>
      <c r="D2" s="118" t="s">
        <v>115</v>
      </c>
      <c r="E2" s="118"/>
    </row>
    <row r="3" ht="24" spans="1:5">
      <c r="A3" s="73" t="s">
        <v>116</v>
      </c>
      <c r="B3" s="73" t="s">
        <v>117</v>
      </c>
      <c r="C3" s="103" t="s">
        <v>46</v>
      </c>
      <c r="D3" s="104" t="s">
        <v>100</v>
      </c>
      <c r="E3" s="104" t="s">
        <v>101</v>
      </c>
    </row>
    <row r="4" ht="25.15" customHeight="1" spans="1:5">
      <c r="A4" s="119">
        <v>301</v>
      </c>
      <c r="B4" s="120" t="s">
        <v>118</v>
      </c>
      <c r="C4" s="121">
        <f>C5+C6+C7+C8+C9+C10+C11</f>
        <v>3995.71</v>
      </c>
      <c r="D4" s="121">
        <f>D5+D6+D7+D8+D9+D10+D11</f>
        <v>3995.71</v>
      </c>
      <c r="E4" s="121">
        <f>SUM(E5:E16)</f>
        <v>25.14</v>
      </c>
    </row>
    <row r="5" ht="25.15" customHeight="1" spans="1:5">
      <c r="A5" s="122">
        <v>30101</v>
      </c>
      <c r="B5" s="123" t="s">
        <v>119</v>
      </c>
      <c r="C5" s="124">
        <v>1401.26</v>
      </c>
      <c r="D5" s="124">
        <v>1401.26</v>
      </c>
      <c r="E5" s="125">
        <v>11.4</v>
      </c>
    </row>
    <row r="6" ht="25.15" customHeight="1" spans="1:7">
      <c r="A6" s="122">
        <v>30102</v>
      </c>
      <c r="B6" s="123" t="s">
        <v>120</v>
      </c>
      <c r="C6" s="124">
        <v>897.94</v>
      </c>
      <c r="D6" s="124">
        <v>897.94</v>
      </c>
      <c r="E6" s="125">
        <v>13.74</v>
      </c>
      <c r="G6" t="s">
        <v>79</v>
      </c>
    </row>
    <row r="7" ht="25.15" customHeight="1" spans="1:5">
      <c r="A7" s="122">
        <v>30103</v>
      </c>
      <c r="B7" s="123" t="s">
        <v>121</v>
      </c>
      <c r="C7" s="126">
        <v>142.6</v>
      </c>
      <c r="D7" s="126">
        <v>142.6</v>
      </c>
      <c r="E7" s="125" t="s">
        <v>109</v>
      </c>
    </row>
    <row r="8" ht="25.15" customHeight="1" spans="1:5">
      <c r="A8" s="122">
        <v>30107</v>
      </c>
      <c r="B8" s="127" t="s">
        <v>122</v>
      </c>
      <c r="C8" s="126">
        <v>831.9</v>
      </c>
      <c r="D8" s="126">
        <v>831.9</v>
      </c>
      <c r="E8" s="125" t="s">
        <v>112</v>
      </c>
    </row>
    <row r="9" ht="25.15" customHeight="1" spans="1:5">
      <c r="A9" s="128">
        <v>30112</v>
      </c>
      <c r="B9" s="123" t="s">
        <v>123</v>
      </c>
      <c r="C9" s="129">
        <v>48</v>
      </c>
      <c r="D9" s="129">
        <v>48</v>
      </c>
      <c r="E9" s="130"/>
    </row>
    <row r="10" ht="25.15" customHeight="1" spans="1:5">
      <c r="A10" s="122">
        <v>30108</v>
      </c>
      <c r="B10" s="123" t="s">
        <v>124</v>
      </c>
      <c r="C10" s="129">
        <v>481.73</v>
      </c>
      <c r="D10" s="129">
        <v>481.73</v>
      </c>
      <c r="E10" s="130"/>
    </row>
    <row r="11" ht="25.15" customHeight="1" spans="1:5">
      <c r="A11" s="122">
        <v>30110</v>
      </c>
      <c r="B11" s="123" t="s">
        <v>125</v>
      </c>
      <c r="C11" s="129">
        <v>192.28</v>
      </c>
      <c r="D11" s="129">
        <v>192.28</v>
      </c>
      <c r="E11" s="130"/>
    </row>
    <row r="12" ht="25.15" customHeight="1" spans="1:5">
      <c r="A12" s="122" t="s">
        <v>79</v>
      </c>
      <c r="B12" s="123" t="s">
        <v>79</v>
      </c>
      <c r="C12" s="131"/>
      <c r="D12" s="129">
        <v>0</v>
      </c>
      <c r="E12" s="130"/>
    </row>
    <row r="13" ht="25.15" customHeight="1" spans="1:5">
      <c r="A13" s="122"/>
      <c r="B13" s="132"/>
      <c r="C13" s="131"/>
      <c r="D13" s="129"/>
      <c r="E13" s="130"/>
    </row>
    <row r="14" ht="25.15" customHeight="1" spans="1:5">
      <c r="A14" s="128"/>
      <c r="B14" s="113"/>
      <c r="C14" s="131"/>
      <c r="D14" s="129"/>
      <c r="E14" s="130"/>
    </row>
    <row r="15" ht="25.15" customHeight="1" spans="1:5">
      <c r="A15" s="128"/>
      <c r="B15" s="113"/>
      <c r="C15" s="131"/>
      <c r="D15" s="129"/>
      <c r="E15" s="130"/>
    </row>
    <row r="16" ht="25.15" customHeight="1" spans="1:5">
      <c r="A16" s="122">
        <v>30199</v>
      </c>
      <c r="B16" s="132" t="s">
        <v>126</v>
      </c>
      <c r="C16" s="131"/>
      <c r="D16" s="129"/>
      <c r="E16" s="130"/>
    </row>
    <row r="17" ht="25.15" customHeight="1" spans="1:5">
      <c r="A17" s="119">
        <v>302</v>
      </c>
      <c r="B17" s="120" t="s">
        <v>127</v>
      </c>
      <c r="C17" s="131">
        <v>52.8</v>
      </c>
      <c r="D17" s="115"/>
      <c r="E17" s="129">
        <v>52.8</v>
      </c>
    </row>
    <row r="18" ht="25.15" customHeight="1" spans="1:5">
      <c r="A18" s="122">
        <v>30201</v>
      </c>
      <c r="B18" s="132" t="s">
        <v>128</v>
      </c>
      <c r="C18" s="131">
        <v>18.24</v>
      </c>
      <c r="D18" s="115"/>
      <c r="E18" s="129">
        <v>18.24</v>
      </c>
    </row>
    <row r="19" ht="25.15" customHeight="1" spans="1:5">
      <c r="A19" s="128"/>
      <c r="B19" s="113" t="s">
        <v>129</v>
      </c>
      <c r="C19" s="131">
        <v>0.2</v>
      </c>
      <c r="D19" s="115"/>
      <c r="E19" s="129">
        <v>0.2</v>
      </c>
    </row>
    <row r="20" ht="25.15" customHeight="1" spans="1:5">
      <c r="A20" s="128"/>
      <c r="B20" s="113" t="s">
        <v>130</v>
      </c>
      <c r="C20" s="131">
        <v>3.14</v>
      </c>
      <c r="D20" s="115"/>
      <c r="E20" s="129">
        <v>3.14</v>
      </c>
    </row>
    <row r="21" ht="25.15" customHeight="1" spans="1:5">
      <c r="A21" s="133"/>
      <c r="B21" s="134" t="s">
        <v>131</v>
      </c>
      <c r="C21" s="131">
        <v>6.7</v>
      </c>
      <c r="D21" s="115"/>
      <c r="E21" s="135">
        <v>6.7</v>
      </c>
    </row>
    <row r="22" ht="25.15" customHeight="1" spans="1:5">
      <c r="A22" s="128"/>
      <c r="B22" s="113" t="s">
        <v>132</v>
      </c>
      <c r="C22" s="131">
        <v>1.86</v>
      </c>
      <c r="D22" s="115"/>
      <c r="E22" s="135">
        <v>1.86</v>
      </c>
    </row>
    <row r="23" ht="25.15" customHeight="1" spans="1:5">
      <c r="A23" s="128"/>
      <c r="B23" s="113" t="s">
        <v>133</v>
      </c>
      <c r="C23" s="131">
        <v>0.1</v>
      </c>
      <c r="D23" s="115"/>
      <c r="E23" s="135">
        <v>0.1</v>
      </c>
    </row>
    <row r="24" ht="25.15" customHeight="1" spans="1:5">
      <c r="A24" s="128"/>
      <c r="B24" s="113" t="s">
        <v>134</v>
      </c>
      <c r="C24" s="131">
        <v>2.6</v>
      </c>
      <c r="D24" s="115"/>
      <c r="E24" s="135">
        <v>2.6</v>
      </c>
    </row>
    <row r="25" ht="25.15" customHeight="1" spans="1:5">
      <c r="A25" s="128"/>
      <c r="B25" s="113" t="s">
        <v>135</v>
      </c>
      <c r="C25" s="131">
        <v>3.7</v>
      </c>
      <c r="D25" s="115"/>
      <c r="E25" s="135">
        <v>3.7</v>
      </c>
    </row>
    <row r="26" ht="25.15" customHeight="1" spans="1:5">
      <c r="A26" s="128"/>
      <c r="B26" s="113" t="s">
        <v>136</v>
      </c>
      <c r="C26" s="131">
        <v>7.7</v>
      </c>
      <c r="D26" s="115"/>
      <c r="E26" s="135">
        <v>7.7</v>
      </c>
    </row>
    <row r="27" ht="25.15" customHeight="1" spans="1:5">
      <c r="A27" s="128"/>
      <c r="B27" s="113" t="s">
        <v>137</v>
      </c>
      <c r="C27" s="131">
        <v>3.94</v>
      </c>
      <c r="D27" s="115"/>
      <c r="E27" s="135">
        <v>3.94</v>
      </c>
    </row>
    <row r="28" ht="25.15" customHeight="1" spans="1:5">
      <c r="A28" s="128"/>
      <c r="B28" s="113" t="s">
        <v>138</v>
      </c>
      <c r="C28" s="131">
        <v>2.98</v>
      </c>
      <c r="D28" s="115"/>
      <c r="E28" s="135">
        <v>2.98</v>
      </c>
    </row>
    <row r="29" ht="25.15" customHeight="1" spans="1:5">
      <c r="A29" s="128"/>
      <c r="B29" s="113" t="s">
        <v>139</v>
      </c>
      <c r="C29" s="131">
        <v>1.5</v>
      </c>
      <c r="D29" s="115"/>
      <c r="E29" s="135">
        <v>1.5</v>
      </c>
    </row>
    <row r="30" ht="25.15" customHeight="1" spans="1:6">
      <c r="A30" s="128"/>
      <c r="B30" s="113" t="s">
        <v>140</v>
      </c>
      <c r="C30" s="131">
        <v>0.14</v>
      </c>
      <c r="D30" s="115"/>
      <c r="E30" s="135">
        <v>0.14</v>
      </c>
      <c r="F30">
        <v>0</v>
      </c>
    </row>
    <row r="31" ht="25.15" customHeight="1" spans="1:5">
      <c r="A31" s="136"/>
      <c r="B31" s="119" t="s">
        <v>141</v>
      </c>
      <c r="C31" s="75">
        <v>90.4</v>
      </c>
      <c r="D31" s="115"/>
      <c r="E31" s="75">
        <v>90.4</v>
      </c>
    </row>
    <row r="32" ht="25.15" customHeight="1" spans="1:5">
      <c r="A32" s="136"/>
      <c r="B32" s="119" t="s">
        <v>142</v>
      </c>
      <c r="C32" s="75">
        <v>12.7</v>
      </c>
      <c r="D32" s="115"/>
      <c r="E32" s="75">
        <v>12.7</v>
      </c>
    </row>
    <row r="33" ht="25.15" customHeight="1" spans="1:5">
      <c r="A33" s="136"/>
      <c r="B33" s="119" t="s">
        <v>143</v>
      </c>
      <c r="C33" s="75">
        <v>77.4</v>
      </c>
      <c r="D33" s="115"/>
      <c r="E33" s="75">
        <v>77.4</v>
      </c>
    </row>
    <row r="34" ht="25.15" customHeight="1" spans="1:5">
      <c r="A34" s="136"/>
      <c r="B34" s="109"/>
      <c r="C34" s="75"/>
      <c r="D34" s="75"/>
      <c r="E34" s="75"/>
    </row>
    <row r="35" ht="25.15" customHeight="1" spans="1:5">
      <c r="A35" s="136"/>
      <c r="B35" s="109" t="s">
        <v>46</v>
      </c>
      <c r="C35" s="75">
        <v>4138.91</v>
      </c>
      <c r="D35" s="75">
        <v>3995.71</v>
      </c>
      <c r="E35" s="75">
        <v>52.8</v>
      </c>
    </row>
  </sheetData>
  <mergeCells count="2">
    <mergeCell ref="A1:E1"/>
    <mergeCell ref="D2:E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abSelected="1" workbookViewId="0">
      <selection activeCell="B9" sqref="B9"/>
    </sheetView>
  </sheetViews>
  <sheetFormatPr defaultColWidth="9" defaultRowHeight="13.5" outlineLevelCol="2"/>
  <cols>
    <col min="1" max="1" width="30.625" customWidth="1"/>
    <col min="2" max="2" width="23.25" customWidth="1"/>
    <col min="3" max="3" width="25.125" customWidth="1"/>
  </cols>
  <sheetData>
    <row r="1" ht="27" spans="1:3">
      <c r="A1" s="70" t="s">
        <v>144</v>
      </c>
      <c r="B1" s="70"/>
      <c r="C1" s="70"/>
    </row>
    <row r="2" ht="15" customHeight="1" spans="1:3">
      <c r="A2" s="102" t="s">
        <v>1</v>
      </c>
      <c r="B2" s="102"/>
      <c r="C2" s="102"/>
    </row>
    <row r="3" ht="25.15" customHeight="1" spans="1:3">
      <c r="A3" s="104" t="s">
        <v>145</v>
      </c>
      <c r="B3" s="104" t="s">
        <v>146</v>
      </c>
      <c r="C3" s="19" t="s">
        <v>147</v>
      </c>
    </row>
    <row r="4" ht="25.15" customHeight="1" spans="1:3">
      <c r="A4" s="109" t="s">
        <v>148</v>
      </c>
      <c r="B4" s="75">
        <f>SUM(B5:B7)</f>
        <v>11.4</v>
      </c>
      <c r="C4" s="109"/>
    </row>
    <row r="5" ht="25.15" customHeight="1" spans="1:3">
      <c r="A5" s="111" t="s">
        <v>149</v>
      </c>
      <c r="B5" s="104"/>
      <c r="C5" s="104"/>
    </row>
    <row r="6" ht="25.15" customHeight="1" spans="1:3">
      <c r="A6" s="111" t="s">
        <v>150</v>
      </c>
      <c r="B6" s="104">
        <v>3.6</v>
      </c>
      <c r="C6" s="104"/>
    </row>
    <row r="7" ht="25.15" customHeight="1" spans="1:3">
      <c r="A7" s="112" t="s">
        <v>151</v>
      </c>
      <c r="B7" s="75">
        <f>SUM(B8:B9)</f>
        <v>7.8</v>
      </c>
      <c r="C7" s="109"/>
    </row>
    <row r="8" ht="24.75" spans="1:3">
      <c r="A8" s="113" t="s">
        <v>152</v>
      </c>
      <c r="B8" s="104">
        <v>7.8</v>
      </c>
      <c r="C8" s="104"/>
    </row>
    <row r="9" ht="30" customHeight="1" spans="1:3">
      <c r="A9" s="114" t="s">
        <v>153</v>
      </c>
      <c r="B9" s="104"/>
      <c r="C9" s="115"/>
    </row>
    <row r="10" ht="132" customHeight="1" spans="1:3">
      <c r="A10" s="116" t="s">
        <v>154</v>
      </c>
      <c r="B10" s="116"/>
      <c r="C10" s="116"/>
    </row>
  </sheetData>
  <mergeCells count="3">
    <mergeCell ref="A1:C1"/>
    <mergeCell ref="A2:C2"/>
    <mergeCell ref="A10:C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6" sqref="G6"/>
    </sheetView>
  </sheetViews>
  <sheetFormatPr defaultColWidth="9" defaultRowHeight="13.5" outlineLevelCol="4"/>
  <cols>
    <col min="1" max="1" width="13.875" customWidth="1"/>
    <col min="2" max="2" width="14.25" customWidth="1"/>
    <col min="4" max="4" width="12.75" customWidth="1"/>
    <col min="5" max="5" width="11.375" customWidth="1"/>
  </cols>
  <sheetData>
    <row r="1" ht="54.75" customHeight="1" spans="1:5">
      <c r="A1" s="110" t="s">
        <v>155</v>
      </c>
      <c r="B1" s="110"/>
      <c r="C1" s="110"/>
      <c r="D1" s="110"/>
      <c r="E1" s="110"/>
    </row>
    <row r="2" ht="15" customHeight="1" spans="1:5">
      <c r="A2" s="101"/>
      <c r="B2" s="102" t="s">
        <v>1</v>
      </c>
      <c r="C2" s="102"/>
      <c r="D2" s="102"/>
      <c r="E2" s="102"/>
    </row>
    <row r="3" ht="28.15" customHeight="1" spans="1:5">
      <c r="A3" s="103" t="s">
        <v>48</v>
      </c>
      <c r="B3" s="103" t="s">
        <v>49</v>
      </c>
      <c r="C3" s="19" t="s">
        <v>46</v>
      </c>
      <c r="D3" s="104" t="s">
        <v>50</v>
      </c>
      <c r="E3" s="19" t="s">
        <v>51</v>
      </c>
    </row>
    <row r="4" ht="22.15" customHeight="1" spans="1:5">
      <c r="A4" s="105"/>
      <c r="B4" s="105"/>
      <c r="C4" s="75">
        <f>SUM(D4:E4)</f>
        <v>0</v>
      </c>
      <c r="D4" s="106"/>
      <c r="E4" s="106"/>
    </row>
    <row r="5" ht="22.15" customHeight="1" spans="1:5">
      <c r="A5" s="105"/>
      <c r="B5" s="107"/>
      <c r="C5" s="75">
        <f t="shared" ref="C5:C17" si="0">SUM(D5:E5)</f>
        <v>0</v>
      </c>
      <c r="D5" s="108"/>
      <c r="E5" s="108"/>
    </row>
    <row r="6" ht="22.15" customHeight="1" spans="1:5">
      <c r="A6" s="105"/>
      <c r="B6" s="107"/>
      <c r="C6" s="75">
        <f t="shared" si="0"/>
        <v>0</v>
      </c>
      <c r="D6" s="108"/>
      <c r="E6" s="108"/>
    </row>
    <row r="7" ht="22.15" customHeight="1" spans="1:5">
      <c r="A7" s="105"/>
      <c r="B7" s="107"/>
      <c r="C7" s="75">
        <f t="shared" si="0"/>
        <v>0</v>
      </c>
      <c r="D7" s="108"/>
      <c r="E7" s="108"/>
    </row>
    <row r="8" ht="22.15" customHeight="1" spans="1:5">
      <c r="A8" s="105"/>
      <c r="B8" s="107"/>
      <c r="C8" s="75">
        <f t="shared" si="0"/>
        <v>0</v>
      </c>
      <c r="D8" s="108"/>
      <c r="E8" s="108"/>
    </row>
    <row r="9" ht="22.15" customHeight="1" spans="1:5">
      <c r="A9" s="105"/>
      <c r="B9" s="107"/>
      <c r="C9" s="75">
        <f t="shared" si="0"/>
        <v>0</v>
      </c>
      <c r="D9" s="108"/>
      <c r="E9" s="108"/>
    </row>
    <row r="10" ht="22.15" customHeight="1" spans="1:5">
      <c r="A10" s="105"/>
      <c r="B10" s="107"/>
      <c r="C10" s="75">
        <f t="shared" si="0"/>
        <v>0</v>
      </c>
      <c r="D10" s="108"/>
      <c r="E10" s="108"/>
    </row>
    <row r="11" ht="22.15" customHeight="1" spans="1:5">
      <c r="A11" s="105"/>
      <c r="B11" s="107"/>
      <c r="C11" s="75">
        <f t="shared" si="0"/>
        <v>0</v>
      </c>
      <c r="D11" s="108"/>
      <c r="E11" s="108"/>
    </row>
    <row r="12" ht="22.15" customHeight="1" spans="1:5">
      <c r="A12" s="105"/>
      <c r="B12" s="107"/>
      <c r="C12" s="75">
        <f t="shared" si="0"/>
        <v>0</v>
      </c>
      <c r="D12" s="108"/>
      <c r="E12" s="108"/>
    </row>
    <row r="13" ht="22.15" customHeight="1" spans="1:5">
      <c r="A13" s="105"/>
      <c r="B13" s="107"/>
      <c r="C13" s="75">
        <f t="shared" si="0"/>
        <v>0</v>
      </c>
      <c r="D13" s="108"/>
      <c r="E13" s="108"/>
    </row>
    <row r="14" ht="22.15" customHeight="1" spans="1:5">
      <c r="A14" s="105"/>
      <c r="B14" s="107"/>
      <c r="C14" s="75">
        <f t="shared" si="0"/>
        <v>0</v>
      </c>
      <c r="D14" s="108"/>
      <c r="E14" s="108"/>
    </row>
    <row r="15" ht="22.15" customHeight="1" spans="1:5">
      <c r="A15" s="105"/>
      <c r="B15" s="107"/>
      <c r="C15" s="75">
        <f t="shared" si="0"/>
        <v>0</v>
      </c>
      <c r="D15" s="108"/>
      <c r="E15" s="108"/>
    </row>
    <row r="16" ht="22.15" customHeight="1" spans="1:5">
      <c r="A16" s="105"/>
      <c r="B16" s="107"/>
      <c r="C16" s="75">
        <f t="shared" si="0"/>
        <v>0</v>
      </c>
      <c r="D16" s="108"/>
      <c r="E16" s="108"/>
    </row>
    <row r="17" ht="22.15" customHeight="1" spans="1:5">
      <c r="A17" s="105"/>
      <c r="B17" s="107"/>
      <c r="C17" s="75">
        <f t="shared" si="0"/>
        <v>0</v>
      </c>
      <c r="D17" s="108"/>
      <c r="E17" s="108"/>
    </row>
    <row r="18" ht="22.15" customHeight="1" spans="1:5">
      <c r="A18" s="109"/>
      <c r="B18" s="109" t="s">
        <v>46</v>
      </c>
      <c r="C18" s="75">
        <f>SUM(C4:C17)</f>
        <v>0</v>
      </c>
      <c r="D18" s="75">
        <f>SUM(D4:D17)</f>
        <v>0</v>
      </c>
      <c r="E18" s="75">
        <f>SUM(E4:E17)</f>
        <v>0</v>
      </c>
    </row>
  </sheetData>
  <mergeCells count="2">
    <mergeCell ref="A1:E1"/>
    <mergeCell ref="B2:E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M42" sqref="M42:M43"/>
    </sheetView>
  </sheetViews>
  <sheetFormatPr defaultColWidth="9" defaultRowHeight="13.5" outlineLevelCol="4"/>
  <cols>
    <col min="1" max="1" width="13.875" customWidth="1"/>
    <col min="2" max="2" width="14.625" customWidth="1"/>
  </cols>
  <sheetData>
    <row r="1" ht="27" spans="1:5">
      <c r="A1" s="70" t="s">
        <v>156</v>
      </c>
      <c r="B1" s="70"/>
      <c r="C1" s="70"/>
      <c r="D1" s="70"/>
      <c r="E1" s="70"/>
    </row>
    <row r="2" ht="15" customHeight="1" spans="1:5">
      <c r="A2" s="101"/>
      <c r="B2" s="102" t="s">
        <v>1</v>
      </c>
      <c r="C2" s="102"/>
      <c r="D2" s="102"/>
      <c r="E2" s="102"/>
    </row>
    <row r="3" ht="14.25" spans="1:5">
      <c r="A3" s="103" t="s">
        <v>48</v>
      </c>
      <c r="B3" s="103" t="s">
        <v>49</v>
      </c>
      <c r="C3" s="19" t="s">
        <v>46</v>
      </c>
      <c r="D3" s="104" t="s">
        <v>50</v>
      </c>
      <c r="E3" s="19" t="s">
        <v>51</v>
      </c>
    </row>
    <row r="4" spans="1:5">
      <c r="A4" s="105"/>
      <c r="B4" s="105"/>
      <c r="C4" s="75">
        <f>SUM(D4:E4)</f>
        <v>0</v>
      </c>
      <c r="D4" s="106"/>
      <c r="E4" s="106"/>
    </row>
    <row r="5" spans="1:5">
      <c r="A5" s="107"/>
      <c r="B5" s="107"/>
      <c r="C5" s="75">
        <f t="shared" ref="C5:C14" si="0">SUM(D5:E5)</f>
        <v>0</v>
      </c>
      <c r="D5" s="108"/>
      <c r="E5" s="108"/>
    </row>
    <row r="6" spans="1:5">
      <c r="A6" s="107"/>
      <c r="B6" s="107"/>
      <c r="C6" s="75">
        <f t="shared" si="0"/>
        <v>0</v>
      </c>
      <c r="D6" s="108"/>
      <c r="E6" s="108"/>
    </row>
    <row r="7" spans="1:5">
      <c r="A7" s="107"/>
      <c r="B7" s="107"/>
      <c r="C7" s="75">
        <f t="shared" si="0"/>
        <v>0</v>
      </c>
      <c r="D7" s="108"/>
      <c r="E7" s="108"/>
    </row>
    <row r="8" spans="1:5">
      <c r="A8" s="107"/>
      <c r="B8" s="107"/>
      <c r="C8" s="75">
        <f t="shared" si="0"/>
        <v>0</v>
      </c>
      <c r="D8" s="108"/>
      <c r="E8" s="108"/>
    </row>
    <row r="9" spans="1:5">
      <c r="A9" s="107"/>
      <c r="B9" s="107"/>
      <c r="C9" s="75">
        <f t="shared" si="0"/>
        <v>0</v>
      </c>
      <c r="D9" s="108"/>
      <c r="E9" s="108"/>
    </row>
    <row r="10" spans="1:5">
      <c r="A10" s="107"/>
      <c r="B10" s="107"/>
      <c r="C10" s="75">
        <f t="shared" si="0"/>
        <v>0</v>
      </c>
      <c r="D10" s="108"/>
      <c r="E10" s="108"/>
    </row>
    <row r="11" spans="1:5">
      <c r="A11" s="105"/>
      <c r="B11" s="105"/>
      <c r="C11" s="75">
        <f t="shared" si="0"/>
        <v>0</v>
      </c>
      <c r="D11" s="108"/>
      <c r="E11" s="108"/>
    </row>
    <row r="12" spans="1:5">
      <c r="A12" s="105"/>
      <c r="B12" s="105"/>
      <c r="C12" s="75">
        <f t="shared" si="0"/>
        <v>0</v>
      </c>
      <c r="D12" s="106"/>
      <c r="E12" s="106"/>
    </row>
    <row r="13" spans="1:5">
      <c r="A13" s="105"/>
      <c r="B13" s="105"/>
      <c r="C13" s="75">
        <f t="shared" si="0"/>
        <v>0</v>
      </c>
      <c r="D13" s="106"/>
      <c r="E13" s="106"/>
    </row>
    <row r="14" spans="1:5">
      <c r="A14" s="105"/>
      <c r="B14" s="105"/>
      <c r="C14" s="75">
        <f t="shared" si="0"/>
        <v>0</v>
      </c>
      <c r="D14" s="106"/>
      <c r="E14" s="106"/>
    </row>
    <row r="15" spans="1:5">
      <c r="A15" s="109"/>
      <c r="B15" s="109" t="s">
        <v>46</v>
      </c>
      <c r="C15" s="75">
        <f>SUM(C4:C14)</f>
        <v>0</v>
      </c>
      <c r="D15" s="75">
        <f>SUM(D4:D14)</f>
        <v>0</v>
      </c>
      <c r="E15" s="75">
        <f>SUM(E4:E14)</f>
        <v>0</v>
      </c>
    </row>
  </sheetData>
  <mergeCells count="2">
    <mergeCell ref="A1:E1"/>
    <mergeCell ref="B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一、收支总表</vt:lpstr>
      <vt:lpstr>二、收入总表</vt:lpstr>
      <vt:lpstr>三、支出总表</vt:lpstr>
      <vt:lpstr>四、财政拨款收支总表</vt:lpstr>
      <vt:lpstr>五、一般公共预算支出表</vt:lpstr>
      <vt:lpstr>六、一般公共预算基本支出表</vt:lpstr>
      <vt:lpstr>七、一般公共预算“三公”经费支出表</vt:lpstr>
      <vt:lpstr>八、政府性基金预算支出表</vt:lpstr>
      <vt:lpstr>九、国有资本经营预算支出表</vt:lpstr>
      <vt:lpstr>十、项目支出表</vt:lpstr>
      <vt:lpstr>十一、项目支出绩效目标表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WPS</cp:lastModifiedBy>
  <dcterms:created xsi:type="dcterms:W3CDTF">2022-04-19T08:17:00Z</dcterms:created>
  <dcterms:modified xsi:type="dcterms:W3CDTF">2025-04-28T08:40:05Z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31949477DCBB4EEC8EFB454B252ED2E9_12</vt:lpwstr>
  </property>
</Properties>
</file>