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2450" tabRatio="867" firstSheet="2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definedNames>
    <definedName name="_xlnm.Print_Area" localSheetId="2">三、支出总表!$A$3:$E$37</definedName>
  </definedNames>
  <calcPr calcId="124519"/>
</workbook>
</file>

<file path=xl/calcChain.xml><?xml version="1.0" encoding="utf-8"?>
<calcChain xmlns="http://schemas.openxmlformats.org/spreadsheetml/2006/main">
  <c r="C24" i="5"/>
  <c r="C32"/>
  <c r="C29"/>
  <c r="C27"/>
  <c r="C25"/>
  <c r="C17"/>
  <c r="D12"/>
  <c r="D13"/>
  <c r="C13" s="1"/>
  <c r="C12" s="1"/>
  <c r="D14"/>
  <c r="D15"/>
  <c r="C28"/>
  <c r="C30"/>
  <c r="C31"/>
  <c r="D24"/>
  <c r="D25"/>
  <c r="D26"/>
  <c r="C26" s="1"/>
  <c r="D27"/>
  <c r="D28"/>
  <c r="D29"/>
  <c r="D30"/>
  <c r="D31"/>
  <c r="D32"/>
  <c r="D33"/>
  <c r="C33" s="1"/>
  <c r="E8"/>
  <c r="E5" s="1"/>
  <c r="F8"/>
  <c r="F5" s="1"/>
  <c r="G8"/>
  <c r="G5" s="1"/>
  <c r="B15" i="4"/>
  <c r="D35" i="3"/>
  <c r="E35"/>
  <c r="D27"/>
  <c r="E27"/>
  <c r="E37" s="1"/>
  <c r="D22"/>
  <c r="E22"/>
  <c r="D16"/>
  <c r="E16"/>
  <c r="D14"/>
  <c r="E14"/>
  <c r="D7"/>
  <c r="D37" s="1"/>
  <c r="E7"/>
  <c r="C35"/>
  <c r="C22"/>
  <c r="C16"/>
  <c r="C14"/>
  <c r="C8"/>
  <c r="C9"/>
  <c r="C10"/>
  <c r="C11"/>
  <c r="C12"/>
  <c r="C13"/>
  <c r="C7" s="1"/>
  <c r="C15"/>
  <c r="C17"/>
  <c r="C18"/>
  <c r="C19"/>
  <c r="C20"/>
  <c r="C21"/>
  <c r="C23"/>
  <c r="C24"/>
  <c r="C25"/>
  <c r="C26"/>
  <c r="C28"/>
  <c r="C29"/>
  <c r="C30"/>
  <c r="C31"/>
  <c r="C27" s="1"/>
  <c r="C32"/>
  <c r="C33"/>
  <c r="C34"/>
  <c r="C36"/>
  <c r="C5" i="6"/>
  <c r="C6"/>
  <c r="D26"/>
  <c r="C16"/>
  <c r="C17"/>
  <c r="C18"/>
  <c r="C19"/>
  <c r="C20"/>
  <c r="C21"/>
  <c r="C22"/>
  <c r="C23"/>
  <c r="C24"/>
  <c r="C25"/>
  <c r="D4"/>
  <c r="E15"/>
  <c r="C11" s="1"/>
  <c r="D15"/>
  <c r="C8"/>
  <c r="C9"/>
  <c r="C10"/>
  <c r="C12"/>
  <c r="C13"/>
  <c r="C14"/>
  <c r="H22" i="10"/>
  <c r="G22"/>
  <c r="F22"/>
  <c r="E21"/>
  <c r="E20"/>
  <c r="E19"/>
  <c r="E18"/>
  <c r="E17"/>
  <c r="E16"/>
  <c r="E15"/>
  <c r="E14"/>
  <c r="E13"/>
  <c r="E12"/>
  <c r="E11"/>
  <c r="E10"/>
  <c r="E9"/>
  <c r="E8"/>
  <c r="E7"/>
  <c r="E6"/>
  <c r="E15" i="9"/>
  <c r="D15"/>
  <c r="C15"/>
  <c r="C14"/>
  <c r="C13"/>
  <c r="C12"/>
  <c r="C11"/>
  <c r="C10"/>
  <c r="C9"/>
  <c r="C8"/>
  <c r="C7"/>
  <c r="C6"/>
  <c r="C5"/>
  <c r="C4"/>
  <c r="E18" i="8"/>
  <c r="D18"/>
  <c r="C17"/>
  <c r="C16"/>
  <c r="C15"/>
  <c r="C14"/>
  <c r="C13"/>
  <c r="C12"/>
  <c r="C11"/>
  <c r="C10"/>
  <c r="C9"/>
  <c r="C8"/>
  <c r="C7"/>
  <c r="C6"/>
  <c r="C5"/>
  <c r="C4"/>
  <c r="C18" s="1"/>
  <c r="B7" i="7"/>
  <c r="B4" s="1"/>
  <c r="C7" i="6"/>
  <c r="E5"/>
  <c r="D23" i="5"/>
  <c r="C23" s="1"/>
  <c r="C22" s="1"/>
  <c r="D22"/>
  <c r="D21"/>
  <c r="C21" s="1"/>
  <c r="C20" s="1"/>
  <c r="D20"/>
  <c r="D19"/>
  <c r="D18"/>
  <c r="C18" s="1"/>
  <c r="D17"/>
  <c r="D16"/>
  <c r="C16" s="1"/>
  <c r="C15" s="1"/>
  <c r="C14" s="1"/>
  <c r="D11"/>
  <c r="C11" s="1"/>
  <c r="C8" s="1"/>
  <c r="C5" s="1"/>
  <c r="D10"/>
  <c r="C10" s="1"/>
  <c r="D9"/>
  <c r="C9" s="1"/>
  <c r="D7"/>
  <c r="D6"/>
  <c r="J20" i="4"/>
  <c r="I20"/>
  <c r="G20"/>
  <c r="B19"/>
  <c r="B18"/>
  <c r="B17"/>
  <c r="D16"/>
  <c r="C16"/>
  <c r="B16"/>
  <c r="J15"/>
  <c r="I15"/>
  <c r="H15"/>
  <c r="H20" s="1"/>
  <c r="G15"/>
  <c r="D15"/>
  <c r="D20" s="1"/>
  <c r="F14"/>
  <c r="B14"/>
  <c r="F13"/>
  <c r="B13"/>
  <c r="F12"/>
  <c r="B12"/>
  <c r="F11"/>
  <c r="B11"/>
  <c r="F10"/>
  <c r="B10"/>
  <c r="F9"/>
  <c r="B9"/>
  <c r="F8"/>
  <c r="B8"/>
  <c r="F7"/>
  <c r="B7"/>
  <c r="F6"/>
  <c r="D6"/>
  <c r="B6" s="1"/>
  <c r="C6"/>
  <c r="C15" s="1"/>
  <c r="C20" s="1"/>
  <c r="S20" i="2"/>
  <c r="R20"/>
  <c r="Q20"/>
  <c r="P20"/>
  <c r="O20"/>
  <c r="N20"/>
  <c r="L20"/>
  <c r="K20"/>
  <c r="J20"/>
  <c r="I20"/>
  <c r="H20"/>
  <c r="G20"/>
  <c r="F20"/>
  <c r="E20"/>
  <c r="D20"/>
  <c r="C20" s="1"/>
  <c r="M19"/>
  <c r="C19"/>
  <c r="B19"/>
  <c r="M18"/>
  <c r="C18"/>
  <c r="B18"/>
  <c r="M17"/>
  <c r="C17"/>
  <c r="B17"/>
  <c r="M16"/>
  <c r="C16"/>
  <c r="B16"/>
  <c r="M15"/>
  <c r="C15"/>
  <c r="B15"/>
  <c r="M14"/>
  <c r="C14"/>
  <c r="B14"/>
  <c r="M13"/>
  <c r="C13"/>
  <c r="B13"/>
  <c r="M12"/>
  <c r="C12"/>
  <c r="B12"/>
  <c r="M11"/>
  <c r="C11"/>
  <c r="B11"/>
  <c r="M10"/>
  <c r="C10"/>
  <c r="B10"/>
  <c r="M9"/>
  <c r="C9"/>
  <c r="B9"/>
  <c r="M8"/>
  <c r="C8"/>
  <c r="B8"/>
  <c r="M7"/>
  <c r="B7" s="1"/>
  <c r="C7"/>
  <c r="H19" i="1"/>
  <c r="F18"/>
  <c r="B18"/>
  <c r="F17"/>
  <c r="B17"/>
  <c r="H16"/>
  <c r="G16"/>
  <c r="G19" s="1"/>
  <c r="F15"/>
  <c r="B15"/>
  <c r="F14"/>
  <c r="B14"/>
  <c r="F13"/>
  <c r="B13"/>
  <c r="F12"/>
  <c r="B12"/>
  <c r="F11"/>
  <c r="B11"/>
  <c r="F10"/>
  <c r="D10"/>
  <c r="C10"/>
  <c r="B10"/>
  <c r="F9"/>
  <c r="B9"/>
  <c r="F8"/>
  <c r="B8"/>
  <c r="F7"/>
  <c r="B7"/>
  <c r="F6"/>
  <c r="B6"/>
  <c r="F5"/>
  <c r="D5"/>
  <c r="C5"/>
  <c r="C16" s="1"/>
  <c r="C19" s="1"/>
  <c r="C19" i="5" l="1"/>
  <c r="C34" s="1"/>
  <c r="D8"/>
  <c r="D5" s="1"/>
  <c r="B5" i="1"/>
  <c r="B20" i="4"/>
  <c r="F15"/>
  <c r="F20" s="1"/>
  <c r="F16" i="1"/>
  <c r="F19" s="1"/>
  <c r="C37" i="3"/>
  <c r="E26" i="6"/>
  <c r="C15"/>
  <c r="C4"/>
  <c r="M20" i="2"/>
  <c r="B20" s="1"/>
  <c r="D16" i="1"/>
  <c r="E22" i="10"/>
  <c r="C26" i="6" l="1"/>
  <c r="D19" i="1"/>
  <c r="B19" s="1"/>
  <c r="B16"/>
</calcChain>
</file>

<file path=xl/sharedStrings.xml><?xml version="1.0" encoding="utf-8"?>
<sst xmlns="http://schemas.openxmlformats.org/spreadsheetml/2006/main" count="593" uniqueCount="241">
  <si>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</si>
  <si>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</si>
  <si>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</si>
  <si>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</si>
  <si>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</si>
  <si>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</si>
  <si>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预算管理一体化系统中上年结转</t>
  </si>
  <si>
    <t>一、财政拨款收入</t>
  </si>
  <si>
    <t>一、一般公共服务</t>
  </si>
  <si>
    <t>一般公共预算拨款收入</t>
  </si>
  <si>
    <t>政府性基金预算拨款收入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</si>
  <si>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</si>
  <si>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</si>
  <si>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</si>
  <si>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</si>
  <si>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</si>
  <si>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</si>
  <si>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</si>
  <si>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</si>
  <si>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</si>
  <si>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</si>
  <si>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</si>
  <si>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</si>
  <si>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</si>
  <si>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</si>
  <si>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</si>
  <si>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</si>
  <si>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</si>
  <si>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</si>
  <si>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</si>
  <si>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</si>
  <si>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</si>
  <si>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</si>
  <si>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</si>
  <si>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</si>
  <si>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</si>
  <si>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</si>
  <si>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</si>
  <si>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</si>
  <si>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</si>
  <si>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</si>
  <si>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</si>
  <si>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</si>
  <si>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</si>
  <si>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</si>
  <si>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</si>
  <si>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</si>
  <si>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</si>
  <si>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</si>
  <si>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</si>
  <si>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人大事务</t>
  </si>
  <si>
    <t>行政运行</t>
  </si>
  <si>
    <t>财政拨款收支预算表</t>
  </si>
  <si>
    <r>
      <rPr>
        <sz val="10"/>
        <color rgb="FF000000"/>
        <rFont val="华文细黑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</si>
  <si>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</si>
  <si>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</si>
  <si>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</si>
  <si>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</si>
  <si>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</si>
  <si>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</si>
  <si>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</si>
  <si>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</si>
  <si>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</si>
  <si>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</si>
  <si>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</si>
  <si>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</si>
  <si>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</si>
  <si>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</si>
  <si>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</si>
  <si>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family val="3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</si>
  <si>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</si>
  <si>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</si>
  <si>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>三公经费</t>
  </si>
  <si>
    <t>公务交通补贴</t>
  </si>
  <si>
    <t>社会化用车</t>
  </si>
  <si>
    <t>人员综合定额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</si>
  <si>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</si>
  <si>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family val="3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</si>
  <si>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</si>
  <si>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family val="3"/>
        <charset val="134"/>
      </rPr>
      <t>名称</t>
    </r>
  </si>
  <si>
    <t>基本工资</t>
  </si>
  <si>
    <t>津贴补贴</t>
  </si>
  <si>
    <t>奖金</t>
  </si>
  <si>
    <t>绩效工资</t>
  </si>
  <si>
    <t>其他工资福利支出</t>
  </si>
  <si>
    <t>二、商品和服务支出</t>
  </si>
  <si>
    <t>办公费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</si>
  <si>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</si>
  <si>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</si>
  <si>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</si>
  <si>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</si>
  <si>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</si>
  <si>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</si>
  <si>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</si>
  <si>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</si>
  <si>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</si>
  <si>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政府性基金预算支出表</t>
  </si>
  <si>
    <t>国有资本经营预算支出表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</si>
  <si>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</si>
  <si>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</si>
  <si>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</si>
  <si>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</si>
  <si>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</si>
  <si>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</si>
  <si>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</si>
  <si>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</si>
  <si>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</si>
  <si>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</si>
  <si>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</si>
  <si>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</si>
  <si>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</si>
  <si>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</si>
  <si>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</si>
  <si>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</si>
  <si>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</si>
  <si>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</si>
  <si>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</si>
  <si>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</si>
  <si>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</si>
  <si>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</si>
  <si>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</si>
  <si>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</si>
  <si>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</si>
  <si>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</si>
  <si>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</si>
  <si>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</si>
  <si>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</si>
  <si>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</si>
  <si>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</si>
  <si>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</si>
  <si>
    <t>2025年预算</t>
    <phoneticPr fontId="27" type="noConversion"/>
  </si>
  <si>
    <t>2025年项目支出表</t>
    <phoneticPr fontId="27" type="noConversion"/>
  </si>
  <si>
    <r>
      <t>2025</t>
    </r>
    <r>
      <rPr>
        <sz val="10"/>
        <color rgb="FF000000"/>
        <rFont val="宋体"/>
        <family val="3"/>
        <charset val="134"/>
      </rPr>
      <t>年预算数</t>
    </r>
    <phoneticPr fontId="27" type="noConversion"/>
  </si>
  <si>
    <t>中心残保金</t>
  </si>
  <si>
    <t>年内完成综合服务中心残保金上缴工作</t>
  </si>
  <si>
    <t>残保金数额</t>
  </si>
  <si>
    <t>残保金准确率</t>
  </si>
  <si>
    <t>＝100%</t>
  </si>
  <si>
    <t>残保金上缴及时率</t>
  </si>
  <si>
    <t>残保金上缴率</t>
  </si>
  <si>
    <t>人员满意度</t>
  </si>
  <si>
    <t>≥95%</t>
  </si>
  <si>
    <t>政府残保金</t>
  </si>
  <si>
    <t>年内完成政府残保金上缴工作</t>
  </si>
  <si>
    <t>金华乡各村监督委工资</t>
  </si>
  <si>
    <t>一年内完成各村监督委工资支付，保障该工作正常运行</t>
  </si>
  <si>
    <t>受益村庄数</t>
  </si>
  <si>
    <t>工资发放准确率</t>
  </si>
  <si>
    <t>≥98%</t>
  </si>
  <si>
    <t>工资成本</t>
  </si>
  <si>
    <t>发放工资及时率</t>
  </si>
  <si>
    <t>工资发放保障年限</t>
  </si>
  <si>
    <t>2024金华民兵连长工资</t>
  </si>
  <si>
    <t>完成2024年民兵连长全年工资的发放，保障民兵工作顺利开展。</t>
  </si>
  <si>
    <t>工资发放人数</t>
  </si>
  <si>
    <t>2024年度金华村村级运转经费</t>
  </si>
  <si>
    <t>为6个村的村村干部发放工资，拨付村级运转经费，保障村级事务的正常运行。</t>
  </si>
  <si>
    <t>经费金额</t>
  </si>
  <si>
    <t>受益人员满意度</t>
  </si>
  <si>
    <t>长白县金华乡办公场所维修改造项目</t>
  </si>
  <si>
    <t xml:space="preserve">完成办公场所维修改造。
</t>
  </si>
  <si>
    <t>维修改造数量</t>
  </si>
  <si>
    <t>验收合格率</t>
  </si>
  <si>
    <t>工程成本</t>
  </si>
  <si>
    <t>≤580000</t>
  </si>
  <si>
    <t>按时完工率</t>
  </si>
  <si>
    <t>收益人数</t>
  </si>
  <si>
    <t>≥40</t>
  </si>
  <si>
    <t>政府办公厅（室）及相关机构事务</t>
  </si>
  <si>
    <t>事业运行</t>
  </si>
  <si>
    <t>其他政府办公厅及相关机构事务支出</t>
  </si>
  <si>
    <t>民政管理事务</t>
  </si>
  <si>
    <t>基层政权建设和社区治理</t>
  </si>
  <si>
    <t>行政事业单位养老支出</t>
  </si>
  <si>
    <t>机关事业单位基本养老缴费支出</t>
  </si>
  <si>
    <t>机关事业单位职业年金缴费支出</t>
  </si>
  <si>
    <t>计划生育事务</t>
  </si>
  <si>
    <t>其他计划生育事务支出</t>
  </si>
  <si>
    <t>行政事业单位医疗</t>
  </si>
  <si>
    <t>行政单位医疗</t>
  </si>
  <si>
    <t>农业农村</t>
  </si>
  <si>
    <t>其他农业农村支出</t>
  </si>
  <si>
    <t>巩固脱贫衔接乡村振兴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</si>
  <si>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</si>
  <si>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</si>
  <si>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</si>
  <si>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</si>
  <si>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其他支出</t>
  </si>
  <si>
    <t>用于其他社会公益事业的彩票公益金支出</t>
  </si>
  <si>
    <t>其他公安支出</t>
    <phoneticPr fontId="27" type="noConversion"/>
  </si>
  <si>
    <t>机关事业单位基本养老保险缴费</t>
  </si>
  <si>
    <t>职工基本医疗保险缴</t>
  </si>
  <si>
    <t>其他社会保障缴费</t>
  </si>
  <si>
    <t>住房公积金</t>
  </si>
  <si>
    <t>退休费</t>
  </si>
  <si>
    <t>印刷费</t>
  </si>
  <si>
    <t>电费</t>
  </si>
  <si>
    <t>邮电费</t>
  </si>
  <si>
    <t>取暖费</t>
  </si>
  <si>
    <t>差旅费</t>
  </si>
  <si>
    <t>公务接待费</t>
  </si>
  <si>
    <t>公务用车运行维护费</t>
  </si>
  <si>
    <t>说明：
  1、“2025年预算数”的单位范围包括部门本级及所属__1_个预算单位。   
  2、“2025年预算数”的实有人员_78__人，其中：在职人员_59人，离退休人员_19__人。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phoneticPr fontId="27" type="noConversion"/>
  </si>
  <si>
    <t>2024年计生员、临时计生员及中心服务户工资</t>
  </si>
  <si>
    <t>2025年度金华乡各村村级运转经费</t>
  </si>
  <si>
    <t>2025各村民兵连长工资</t>
  </si>
  <si>
    <t>2024年度金华乡各村监督委工资</t>
  </si>
  <si>
    <t>金华乡政府残保金</t>
  </si>
  <si>
    <t>金华乡综合服务中心残保金</t>
  </si>
  <si>
    <t>经常性项目</t>
    <phoneticPr fontId="27" type="noConversion"/>
  </si>
  <si>
    <t>一次性项目</t>
    <phoneticPr fontId="27" type="noConversion"/>
  </si>
  <si>
    <t>长白县金华乡办公场所维修改造建设项目</t>
  </si>
  <si>
    <t>长白县金华乡九谷村基础设施建设项目2024年一事一议项目县级配套资金</t>
  </si>
  <si>
    <t>长白县金华乡金华村西河套便民桥建设项目2024年一事一议项目县级配套资金</t>
  </si>
  <si>
    <t>长白县金华乡九谷村基础设施建设项目前期费用</t>
  </si>
  <si>
    <t>目标1：申请资金3万元                                                                                            
目标2：编制监理等前期合同10本</t>
  </si>
  <si>
    <t>编制前期合同</t>
  </si>
  <si>
    <t>≥10本</t>
  </si>
  <si>
    <t>合同验收合格率</t>
  </si>
  <si>
    <t>合同补助标准</t>
  </si>
  <si>
    <t>≤3000元/本</t>
  </si>
  <si>
    <t>合同完成及时率</t>
  </si>
  <si>
    <t>受益村落数</t>
  </si>
  <si>
    <t>≥1座</t>
  </si>
  <si>
    <t>受益人口满意度</t>
  </si>
  <si>
    <t>≥97%</t>
  </si>
  <si>
    <t>长白县金华乡金华村西河套便民桥建设项目前期费用</t>
  </si>
  <si>
    <t>目标1：申请资金2.5万元                                                                                            
目标2：编制监理等前期合同10本</t>
  </si>
  <si>
    <t>≤2500元/本</t>
  </si>
  <si>
    <t>≥96%</t>
  </si>
  <si>
    <t>其他交通费</t>
    <phoneticPr fontId="27" type="noConversion"/>
  </si>
  <si>
    <t>工会经费</t>
    <phoneticPr fontId="27" type="noConversion"/>
  </si>
  <si>
    <t>一、工资福利支出</t>
    <phoneticPr fontId="27" type="noConversion"/>
  </si>
  <si>
    <t>合计</t>
    <phoneticPr fontId="27" type="noConversion"/>
  </si>
  <si>
    <t>二、公共安全支出</t>
    <phoneticPr fontId="27" type="noConversion"/>
  </si>
  <si>
    <t>三、社会保障和就业支出</t>
    <phoneticPr fontId="27" type="noConversion"/>
  </si>
  <si>
    <t>四、卫生健康支出</t>
    <phoneticPr fontId="27" type="noConversion"/>
  </si>
  <si>
    <t>五、农林水支出</t>
    <phoneticPr fontId="27" type="noConversion"/>
  </si>
  <si>
    <t>六、其他支出</t>
    <phoneticPr fontId="27" type="noConversion"/>
  </si>
  <si>
    <r>
      <t>二、</t>
    </r>
    <r>
      <rPr>
        <sz val="10"/>
        <color rgb="FF000000"/>
        <rFont val="宋体"/>
        <family val="3"/>
        <charset val="134"/>
      </rPr>
      <t>公共安全支出</t>
    </r>
    <phoneticPr fontId="27" type="noConversion"/>
  </si>
  <si>
    <t>金华乡人民政府</t>
    <phoneticPr fontId="27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</si>
</sst>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0"/>
      <color rgb="FF000000"/>
      <name val="华文细黑"/>
      <family val="3"/>
      <charset val="134"/>
    </font>
    <font>
      <sz val="15"/>
      <color rgb="FF000000"/>
      <name val="Times New Roman"/>
      <family val="1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family val="3"/>
      <charset val="134"/>
    </font>
    <font>
      <b/>
      <sz val="10"/>
      <color theme="1"/>
      <name val="Times New Roman"/>
      <family val="1"/>
    </font>
    <font>
      <sz val="22"/>
      <color rgb="FF000000"/>
      <name val="宋体"/>
      <family val="3"/>
      <charset val="134"/>
    </font>
    <font>
      <sz val="10"/>
      <color theme="1"/>
      <name val="华文细黑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2"/>
      <color rgb="FF000000"/>
      <name val="华文细黑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华文细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Verdana"/>
      <family val="2"/>
    </font>
    <font>
      <sz val="15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45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3" fontId="13" fillId="2" borderId="1" xfId="0" applyNumberFormat="1" applyFont="1" applyFill="1" applyBorder="1" applyAlignment="1">
      <alignment horizontal="center" vertical="center" wrapText="1"/>
    </xf>
    <xf numFmtId="43" fontId="16" fillId="2" borderId="1" xfId="0" applyNumberFormat="1" applyFont="1" applyFill="1" applyBorder="1" applyAlignment="1">
      <alignment horizontal="right" vertical="center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center" vertical="center" wrapText="1"/>
    </xf>
    <xf numFmtId="43" fontId="16" fillId="3" borderId="1" xfId="0" applyNumberFormat="1" applyFont="1" applyFill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top" wrapText="1"/>
    </xf>
    <xf numFmtId="0" fontId="1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3" fontId="1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3" fillId="2" borderId="1" xfId="0" applyNumberFormat="1" applyFont="1" applyFill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43" fontId="6" fillId="2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9" fontId="33" fillId="0" borderId="1" xfId="0" applyNumberFormat="1" applyFont="1" applyBorder="1" applyAlignment="1">
      <alignment horizontal="center" vertical="center"/>
    </xf>
    <xf numFmtId="9" fontId="3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right" vertical="center" wrapText="1"/>
    </xf>
    <xf numFmtId="0" fontId="31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9" fontId="31" fillId="0" borderId="1" xfId="2" applyNumberFormat="1" applyFont="1" applyBorder="1" applyAlignment="1">
      <alignment horizontal="center" vertical="center" wrapText="1"/>
    </xf>
    <xf numFmtId="0" fontId="35" fillId="0" borderId="1" xfId="2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3" fontId="6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3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left" vertical="center" wrapText="1" indent="2"/>
    </xf>
    <xf numFmtId="0" fontId="3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left" vertical="center" wrapText="1" indent="2"/>
    </xf>
    <xf numFmtId="0" fontId="36" fillId="3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 indent="2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37" fillId="0" borderId="1" xfId="0" applyFont="1" applyBorder="1" applyAlignment="1">
      <alignment horizontal="left" vertical="center" wrapText="1" indent="2"/>
    </xf>
    <xf numFmtId="0" fontId="36" fillId="5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41" fillId="7" borderId="1" xfId="3" applyFont="1" applyFill="1" applyBorder="1" applyAlignment="1">
      <alignment horizontal="left" vertical="center" wrapText="1"/>
    </xf>
    <xf numFmtId="0" fontId="41" fillId="7" borderId="1" xfId="20" applyFont="1" applyFill="1" applyBorder="1" applyAlignment="1">
      <alignment horizontal="left" vertical="center" wrapText="1"/>
    </xf>
    <xf numFmtId="0" fontId="42" fillId="7" borderId="1" xfId="24" applyFont="1" applyFill="1" applyBorder="1" applyAlignment="1">
      <alignment horizontal="left" vertical="center" wrapText="1"/>
    </xf>
    <xf numFmtId="0" fontId="40" fillId="7" borderId="1" xfId="24" applyFont="1" applyFill="1" applyBorder="1" applyAlignment="1">
      <alignment horizontal="left" vertical="center" wrapText="1"/>
    </xf>
    <xf numFmtId="0" fontId="42" fillId="7" borderId="1" xfId="25" applyFont="1" applyFill="1" applyBorder="1" applyAlignment="1">
      <alignment horizontal="left" vertical="center" wrapText="1"/>
    </xf>
    <xf numFmtId="0" fontId="40" fillId="7" borderId="1" xfId="25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right" vertical="center" wrapText="1"/>
    </xf>
    <xf numFmtId="0" fontId="46" fillId="0" borderId="1" xfId="2" applyFont="1" applyBorder="1" applyAlignment="1">
      <alignment horizontal="center" vertical="center" wrapText="1"/>
    </xf>
    <xf numFmtId="0" fontId="47" fillId="0" borderId="1" xfId="2" applyFont="1" applyFill="1" applyBorder="1" applyAlignment="1">
      <alignment horizontal="center" vertical="center" wrapText="1"/>
    </xf>
    <xf numFmtId="9" fontId="47" fillId="0" borderId="1" xfId="2" applyNumberFormat="1" applyFont="1" applyFill="1" applyBorder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right" vertical="center" wrapText="1"/>
    </xf>
    <xf numFmtId="0" fontId="46" fillId="0" borderId="1" xfId="2" applyFont="1" applyBorder="1" applyAlignment="1">
      <alignment horizontal="center" vertical="center" wrapText="1"/>
    </xf>
    <xf numFmtId="0" fontId="47" fillId="0" borderId="1" xfId="2" applyFont="1" applyFill="1" applyBorder="1" applyAlignment="1">
      <alignment horizontal="center" vertical="center" wrapText="1"/>
    </xf>
    <xf numFmtId="9" fontId="47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46" fillId="0" borderId="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0" fontId="46" fillId="6" borderId="1" xfId="2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46" fillId="0" borderId="2" xfId="2" applyFont="1" applyBorder="1" applyAlignment="1">
      <alignment horizontal="center" vertical="center" wrapText="1"/>
    </xf>
    <xf numFmtId="0" fontId="46" fillId="0" borderId="3" xfId="2" applyFont="1" applyBorder="1" applyAlignment="1">
      <alignment horizontal="center" vertical="center" wrapText="1"/>
    </xf>
    <xf numFmtId="0" fontId="47" fillId="0" borderId="5" xfId="2" applyFont="1" applyBorder="1" applyAlignment="1">
      <alignment horizontal="left" vertical="top" wrapText="1"/>
    </xf>
    <xf numFmtId="0" fontId="47" fillId="0" borderId="9" xfId="2" applyFont="1" applyBorder="1" applyAlignment="1">
      <alignment horizontal="left" vertical="top"/>
    </xf>
    <xf numFmtId="0" fontId="47" fillId="0" borderId="10" xfId="2" applyFont="1" applyBorder="1" applyAlignment="1">
      <alignment horizontal="left" vertical="top"/>
    </xf>
    <xf numFmtId="0" fontId="47" fillId="0" borderId="7" xfId="2" applyFont="1" applyBorder="1" applyAlignment="1">
      <alignment horizontal="left" vertical="top"/>
    </xf>
    <xf numFmtId="0" fontId="47" fillId="0" borderId="11" xfId="2" applyFont="1" applyBorder="1" applyAlignment="1">
      <alignment horizontal="left" vertical="top"/>
    </xf>
    <xf numFmtId="0" fontId="47" fillId="0" borderId="12" xfId="2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2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1" fillId="6" borderId="1" xfId="2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1" fillId="4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right" vertical="top" wrapText="1"/>
    </xf>
    <xf numFmtId="0" fontId="36" fillId="0" borderId="1" xfId="0" applyFont="1" applyFill="1" applyBorder="1" applyAlignment="1">
      <alignment horizontal="left" vertical="center" wrapText="1" indent="2"/>
    </xf>
    <xf numFmtId="43" fontId="48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39" fillId="0" borderId="1" xfId="0" applyFont="1" applyBorder="1">
      <alignment vertical="center"/>
    </xf>
  </cellXfs>
  <cellStyles count="26">
    <cellStyle name="常规" xfId="0" builtinId="0"/>
    <cellStyle name="常规 10 4" xfId="1"/>
    <cellStyle name="常规 10 4 2 2" xfId="4"/>
    <cellStyle name="常规 10 4 2 2 6" xfId="5"/>
    <cellStyle name="常规 11" xfId="6"/>
    <cellStyle name="常规 12" xfId="7"/>
    <cellStyle name="常规 15" xfId="8"/>
    <cellStyle name="常规 16" xfId="9"/>
    <cellStyle name="常规 18" xfId="2"/>
    <cellStyle name="常规 2" xfId="3"/>
    <cellStyle name="常规 2 2" xfId="10"/>
    <cellStyle name="常规 2 2 2 2" xfId="11"/>
    <cellStyle name="常规 2 2 2 3 2" xfId="12"/>
    <cellStyle name="常规 2 3" xfId="22"/>
    <cellStyle name="常规 2 4" xfId="23"/>
    <cellStyle name="常规 2 5" xfId="21"/>
    <cellStyle name="常规 3" xfId="13"/>
    <cellStyle name="常规 4" xfId="20"/>
    <cellStyle name="常规 4 2 2" xfId="14"/>
    <cellStyle name="常规 5" xfId="24"/>
    <cellStyle name="常规 6" xfId="15"/>
    <cellStyle name="常规 7" xfId="25"/>
    <cellStyle name="千位分隔 10" xfId="16"/>
    <cellStyle name="千位分隔 12" xfId="17"/>
    <cellStyle name="千位分隔 4" xfId="18"/>
    <cellStyle name="千位分隔 4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5" sqref="C5"/>
    </sheetView>
  </sheetViews>
  <sheetFormatPr defaultRowHeight="13.5"/>
  <cols>
    <col min="1" max="1" width="15.625" customWidth="1"/>
    <col min="5" max="5" width="15.625" customWidth="1"/>
  </cols>
  <sheetData>
    <row r="1" spans="1:8" ht="28.5" customHeight="1">
      <c r="A1" s="125" t="s">
        <v>0</v>
      </c>
      <c r="B1" s="126"/>
      <c r="C1" s="126"/>
      <c r="D1" s="126"/>
      <c r="E1" s="126"/>
      <c r="F1" s="126"/>
      <c r="G1" s="126"/>
      <c r="H1" s="126"/>
    </row>
    <row r="2" spans="1:8" ht="15" customHeight="1">
      <c r="A2" s="127"/>
      <c r="B2" s="127"/>
      <c r="C2" s="127"/>
      <c r="D2" s="55"/>
      <c r="E2" s="127"/>
      <c r="F2" s="127"/>
      <c r="G2" s="127" t="s">
        <v>1</v>
      </c>
      <c r="H2" s="127"/>
    </row>
    <row r="3" spans="1:8" ht="28.9" customHeight="1">
      <c r="A3" s="128" t="s">
        <v>2</v>
      </c>
      <c r="B3" s="128"/>
      <c r="C3" s="128"/>
      <c r="D3" s="128"/>
      <c r="E3" s="129" t="s">
        <v>3</v>
      </c>
      <c r="F3" s="129"/>
      <c r="G3" s="129"/>
      <c r="H3" s="129"/>
    </row>
    <row r="4" spans="1:8" ht="37.5" customHeight="1">
      <c r="A4" s="39" t="s">
        <v>4</v>
      </c>
      <c r="B4" s="28" t="s">
        <v>5</v>
      </c>
      <c r="C4" s="60" t="s">
        <v>130</v>
      </c>
      <c r="D4" s="28" t="s">
        <v>6</v>
      </c>
      <c r="E4" s="39" t="s">
        <v>4</v>
      </c>
      <c r="F4" s="28" t="s">
        <v>5</v>
      </c>
      <c r="G4" s="56" t="s">
        <v>130</v>
      </c>
      <c r="H4" s="28" t="s">
        <v>6</v>
      </c>
    </row>
    <row r="5" spans="1:8" ht="25.5" customHeight="1">
      <c r="A5" s="28" t="s">
        <v>7</v>
      </c>
      <c r="B5" s="29">
        <f>SUM(C5:D5)</f>
        <v>2372.0902999999998</v>
      </c>
      <c r="C5" s="57">
        <f>SUM(C6:C8)</f>
        <v>1632.9</v>
      </c>
      <c r="D5" s="57">
        <f>SUM(D6:D8)</f>
        <v>739.19029999999998</v>
      </c>
      <c r="E5" s="28" t="s">
        <v>8</v>
      </c>
      <c r="F5" s="29">
        <f>SUM(G5:H5)</f>
        <v>679.8</v>
      </c>
      <c r="G5" s="57">
        <v>679.8</v>
      </c>
      <c r="H5" s="57"/>
    </row>
    <row r="6" spans="1:8" ht="25.5" customHeight="1">
      <c r="A6" s="28" t="s">
        <v>9</v>
      </c>
      <c r="B6" s="29">
        <f t="shared" ref="B6:B19" si="0">SUM(C6:D6)</f>
        <v>2371.12</v>
      </c>
      <c r="C6" s="57">
        <v>1632.9</v>
      </c>
      <c r="D6" s="57">
        <v>738.22</v>
      </c>
      <c r="E6" s="111" t="s">
        <v>239</v>
      </c>
      <c r="F6" s="29">
        <f t="shared" ref="F6:F15" si="1">SUM(G6:H6)</f>
        <v>244.7</v>
      </c>
      <c r="G6" s="57"/>
      <c r="H6" s="57">
        <v>244.7</v>
      </c>
    </row>
    <row r="7" spans="1:8" ht="37.5" customHeight="1">
      <c r="A7" s="28" t="s">
        <v>10</v>
      </c>
      <c r="B7" s="29">
        <f t="shared" si="0"/>
        <v>0.97030000000000005</v>
      </c>
      <c r="C7" s="57"/>
      <c r="D7" s="57">
        <v>0.97030000000000005</v>
      </c>
      <c r="E7" s="111" t="s">
        <v>235</v>
      </c>
      <c r="F7" s="29">
        <f t="shared" si="1"/>
        <v>174.56</v>
      </c>
      <c r="G7" s="57">
        <v>174.56</v>
      </c>
      <c r="H7" s="57"/>
    </row>
    <row r="8" spans="1:8" ht="37.5" customHeight="1">
      <c r="A8" s="28" t="s">
        <v>11</v>
      </c>
      <c r="B8" s="29">
        <f t="shared" si="0"/>
        <v>0</v>
      </c>
      <c r="C8" s="57"/>
      <c r="D8" s="57"/>
      <c r="E8" s="111" t="s">
        <v>236</v>
      </c>
      <c r="F8" s="29">
        <f t="shared" si="1"/>
        <v>38.28</v>
      </c>
      <c r="G8" s="57">
        <v>38.28</v>
      </c>
      <c r="H8" s="57"/>
    </row>
    <row r="9" spans="1:8" ht="37.5" customHeight="1">
      <c r="A9" s="49" t="s">
        <v>12</v>
      </c>
      <c r="B9" s="29">
        <f t="shared" si="0"/>
        <v>0</v>
      </c>
      <c r="C9" s="57"/>
      <c r="D9" s="57"/>
      <c r="E9" s="112" t="s">
        <v>237</v>
      </c>
      <c r="F9" s="29">
        <f t="shared" si="1"/>
        <v>1233.78</v>
      </c>
      <c r="G9" s="57">
        <v>740.26</v>
      </c>
      <c r="H9" s="57">
        <v>493.52</v>
      </c>
    </row>
    <row r="10" spans="1:8" ht="25.5" customHeight="1">
      <c r="A10" s="49" t="s">
        <v>13</v>
      </c>
      <c r="B10" s="29">
        <f t="shared" si="0"/>
        <v>0</v>
      </c>
      <c r="C10" s="57">
        <f>SUM(C11:C15)</f>
        <v>0</v>
      </c>
      <c r="D10" s="57">
        <f>SUM(D11:D15)</f>
        <v>0</v>
      </c>
      <c r="E10" s="112" t="s">
        <v>238</v>
      </c>
      <c r="F10" s="29">
        <f t="shared" si="1"/>
        <v>0.97</v>
      </c>
      <c r="G10" s="57"/>
      <c r="H10" s="57">
        <v>0.97</v>
      </c>
    </row>
    <row r="11" spans="1:8" ht="27" customHeight="1">
      <c r="A11" s="28" t="s">
        <v>14</v>
      </c>
      <c r="B11" s="29">
        <f t="shared" si="0"/>
        <v>0</v>
      </c>
      <c r="C11" s="57"/>
      <c r="D11" s="57"/>
      <c r="E11" s="28"/>
      <c r="F11" s="29">
        <f t="shared" si="1"/>
        <v>0</v>
      </c>
      <c r="G11" s="57"/>
      <c r="H11" s="57"/>
    </row>
    <row r="12" spans="1:8" ht="25.5" customHeight="1">
      <c r="A12" s="28" t="s">
        <v>15</v>
      </c>
      <c r="B12" s="29">
        <f t="shared" si="0"/>
        <v>0</v>
      </c>
      <c r="C12" s="57"/>
      <c r="D12" s="57"/>
      <c r="E12" s="28"/>
      <c r="F12" s="29">
        <f t="shared" si="1"/>
        <v>0</v>
      </c>
      <c r="G12" s="57"/>
      <c r="H12" s="57"/>
    </row>
    <row r="13" spans="1:8" ht="25.5" customHeight="1">
      <c r="A13" s="28" t="s">
        <v>16</v>
      </c>
      <c r="B13" s="29">
        <f t="shared" si="0"/>
        <v>0</v>
      </c>
      <c r="C13" s="57"/>
      <c r="D13" s="57"/>
      <c r="E13" s="28"/>
      <c r="F13" s="29">
        <f t="shared" si="1"/>
        <v>0</v>
      </c>
      <c r="G13" s="57"/>
      <c r="H13" s="57"/>
    </row>
    <row r="14" spans="1:8" ht="25.5" customHeight="1">
      <c r="A14" s="28" t="s">
        <v>17</v>
      </c>
      <c r="B14" s="29">
        <f t="shared" si="0"/>
        <v>0</v>
      </c>
      <c r="C14" s="57"/>
      <c r="D14" s="57"/>
      <c r="E14" s="28"/>
      <c r="F14" s="29">
        <f t="shared" si="1"/>
        <v>0</v>
      </c>
      <c r="G14" s="57"/>
      <c r="H14" s="57"/>
    </row>
    <row r="15" spans="1:8" ht="19.899999999999999" customHeight="1">
      <c r="A15" s="28" t="s">
        <v>18</v>
      </c>
      <c r="B15" s="29">
        <f t="shared" si="0"/>
        <v>0</v>
      </c>
      <c r="C15" s="58"/>
      <c r="D15" s="58"/>
      <c r="E15" s="28"/>
      <c r="F15" s="29">
        <f t="shared" si="1"/>
        <v>0</v>
      </c>
      <c r="G15" s="58"/>
      <c r="H15" s="58"/>
    </row>
    <row r="16" spans="1:8" ht="25.5" customHeight="1">
      <c r="A16" s="59" t="s">
        <v>19</v>
      </c>
      <c r="B16" s="29">
        <f t="shared" si="0"/>
        <v>2372.0902999999998</v>
      </c>
      <c r="C16" s="29">
        <f>C5+C9+C10</f>
        <v>1632.9</v>
      </c>
      <c r="D16" s="29">
        <f>D5+D9+D10</f>
        <v>739.19029999999998</v>
      </c>
      <c r="E16" s="59" t="s">
        <v>20</v>
      </c>
      <c r="F16" s="29">
        <f>SUM(F5:F15)</f>
        <v>2372.0899999999997</v>
      </c>
      <c r="G16" s="29">
        <f>SUM(G5:G15)</f>
        <v>1632.8999999999999</v>
      </c>
      <c r="H16" s="29">
        <f>SUM(H5:H15)</f>
        <v>739.19</v>
      </c>
    </row>
    <row r="17" spans="1:8" ht="25.5" customHeight="1">
      <c r="A17" s="28" t="s">
        <v>21</v>
      </c>
      <c r="B17" s="29">
        <f t="shared" si="0"/>
        <v>0</v>
      </c>
      <c r="C17" s="57"/>
      <c r="D17" s="57"/>
      <c r="E17" s="28" t="s">
        <v>22</v>
      </c>
      <c r="F17" s="29">
        <f>SUM(G17:H17)</f>
        <v>0</v>
      </c>
      <c r="G17" s="57"/>
      <c r="H17" s="57"/>
    </row>
    <row r="18" spans="1:8" ht="25.5" customHeight="1">
      <c r="A18" s="28" t="s">
        <v>23</v>
      </c>
      <c r="B18" s="29">
        <f t="shared" si="0"/>
        <v>0</v>
      </c>
      <c r="C18" s="57"/>
      <c r="D18" s="57"/>
      <c r="E18" s="28"/>
      <c r="F18" s="29">
        <f>SUM(G18:H18)</f>
        <v>0</v>
      </c>
      <c r="G18" s="57"/>
      <c r="H18" s="57"/>
    </row>
    <row r="19" spans="1:8" ht="33" customHeight="1">
      <c r="A19" s="59" t="s">
        <v>24</v>
      </c>
      <c r="B19" s="29">
        <f t="shared" si="0"/>
        <v>2372.0902999999998</v>
      </c>
      <c r="C19" s="29">
        <f>SUM(C16:C18)</f>
        <v>1632.9</v>
      </c>
      <c r="D19" s="29">
        <f>SUM(D16:D18)</f>
        <v>739.19029999999998</v>
      </c>
      <c r="E19" s="59" t="s">
        <v>25</v>
      </c>
      <c r="F19" s="29">
        <f>SUM(F16:F18)</f>
        <v>2372.0899999999997</v>
      </c>
      <c r="G19" s="29">
        <f>SUM(G16:G18)</f>
        <v>1632.8999999999999</v>
      </c>
      <c r="H19" s="29">
        <f>SUM(H16:H18)</f>
        <v>739.19</v>
      </c>
    </row>
  </sheetData>
  <mergeCells count="6">
    <mergeCell ref="A1:H1"/>
    <mergeCell ref="A2:C2"/>
    <mergeCell ref="E2:F2"/>
    <mergeCell ref="G2:H2"/>
    <mergeCell ref="A3:D3"/>
    <mergeCell ref="E3:H3"/>
  </mergeCells>
  <phoneticPr fontId="27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workbookViewId="0">
      <selection activeCell="A7" sqref="A7"/>
    </sheetView>
  </sheetViews>
  <sheetFormatPr defaultColWidth="9" defaultRowHeight="13.5"/>
  <cols>
    <col min="1" max="1" width="19.125" customWidth="1"/>
  </cols>
  <sheetData>
    <row r="1" spans="1:19" ht="27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5" customHeight="1">
      <c r="A2" s="48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52"/>
      <c r="N2" s="48"/>
      <c r="O2" s="53"/>
      <c r="P2" s="131" t="s">
        <v>1</v>
      </c>
      <c r="Q2" s="131"/>
      <c r="R2" s="131"/>
      <c r="S2" s="131"/>
    </row>
    <row r="3" spans="1:19" ht="15" customHeight="1">
      <c r="A3" s="132" t="s">
        <v>27</v>
      </c>
      <c r="B3" s="132" t="s">
        <v>28</v>
      </c>
      <c r="C3" s="132" t="s">
        <v>29</v>
      </c>
      <c r="D3" s="132"/>
      <c r="E3" s="132"/>
      <c r="F3" s="132"/>
      <c r="G3" s="132"/>
      <c r="H3" s="132"/>
      <c r="I3" s="132"/>
      <c r="J3" s="132"/>
      <c r="K3" s="132"/>
      <c r="L3" s="132"/>
      <c r="M3" s="133" t="s">
        <v>30</v>
      </c>
      <c r="N3" s="133"/>
      <c r="O3" s="133"/>
      <c r="P3" s="133"/>
      <c r="Q3" s="133"/>
      <c r="R3" s="133"/>
      <c r="S3" s="133"/>
    </row>
    <row r="4" spans="1:19" ht="15" customHeight="1">
      <c r="A4" s="132"/>
      <c r="B4" s="132"/>
      <c r="C4" s="134" t="s">
        <v>5</v>
      </c>
      <c r="D4" s="135" t="s">
        <v>31</v>
      </c>
      <c r="E4" s="135" t="s">
        <v>32</v>
      </c>
      <c r="F4" s="135" t="s">
        <v>33</v>
      </c>
      <c r="G4" s="135" t="s">
        <v>34</v>
      </c>
      <c r="H4" s="134" t="s">
        <v>14</v>
      </c>
      <c r="I4" s="138" t="s">
        <v>15</v>
      </c>
      <c r="J4" s="135" t="s">
        <v>16</v>
      </c>
      <c r="K4" s="135" t="s">
        <v>17</v>
      </c>
      <c r="L4" s="138" t="s">
        <v>18</v>
      </c>
      <c r="M4" s="138" t="s">
        <v>5</v>
      </c>
      <c r="N4" s="134" t="s">
        <v>35</v>
      </c>
      <c r="O4" s="134" t="s">
        <v>36</v>
      </c>
      <c r="P4" s="134" t="s">
        <v>37</v>
      </c>
      <c r="Q4" s="134" t="s">
        <v>38</v>
      </c>
      <c r="R4" s="134" t="s">
        <v>39</v>
      </c>
      <c r="S4" s="141" t="s">
        <v>40</v>
      </c>
    </row>
    <row r="5" spans="1:19" ht="15" customHeight="1">
      <c r="A5" s="132"/>
      <c r="B5" s="132"/>
      <c r="C5" s="134"/>
      <c r="D5" s="136"/>
      <c r="E5" s="136"/>
      <c r="F5" s="136"/>
      <c r="G5" s="136"/>
      <c r="H5" s="134"/>
      <c r="I5" s="139"/>
      <c r="J5" s="136"/>
      <c r="K5" s="136"/>
      <c r="L5" s="139"/>
      <c r="M5" s="139"/>
      <c r="N5" s="134"/>
      <c r="O5" s="134"/>
      <c r="P5" s="134"/>
      <c r="Q5" s="134"/>
      <c r="R5" s="134"/>
      <c r="S5" s="142"/>
    </row>
    <row r="6" spans="1:19" ht="15" customHeight="1">
      <c r="A6" s="132"/>
      <c r="B6" s="132"/>
      <c r="C6" s="134"/>
      <c r="D6" s="137"/>
      <c r="E6" s="137"/>
      <c r="F6" s="137"/>
      <c r="G6" s="137"/>
      <c r="H6" s="134"/>
      <c r="I6" s="140"/>
      <c r="J6" s="137"/>
      <c r="K6" s="137"/>
      <c r="L6" s="140"/>
      <c r="M6" s="140"/>
      <c r="N6" s="134"/>
      <c r="O6" s="134"/>
      <c r="P6" s="134"/>
      <c r="Q6" s="134"/>
      <c r="R6" s="134"/>
      <c r="S6" s="143"/>
    </row>
    <row r="7" spans="1:19" ht="15" customHeight="1">
      <c r="A7" s="40" t="s">
        <v>240</v>
      </c>
      <c r="B7" s="4">
        <f>C7+M7</f>
        <v>2372.0902999999998</v>
      </c>
      <c r="C7" s="4">
        <f>SUM(D7:L7)</f>
        <v>1632.9</v>
      </c>
      <c r="D7" s="50">
        <v>1632.9</v>
      </c>
      <c r="E7" s="50"/>
      <c r="F7" s="50"/>
      <c r="G7" s="50"/>
      <c r="H7" s="50"/>
      <c r="I7" s="50"/>
      <c r="J7" s="50"/>
      <c r="K7" s="50"/>
      <c r="L7" s="50"/>
      <c r="M7" s="4">
        <f>SUM(N7:S7)</f>
        <v>739.19029999999998</v>
      </c>
      <c r="N7" s="50">
        <v>738.22</v>
      </c>
      <c r="O7" s="50">
        <v>0.97030000000000005</v>
      </c>
      <c r="P7" s="50"/>
      <c r="Q7" s="50"/>
      <c r="R7" s="50"/>
      <c r="S7" s="50"/>
    </row>
    <row r="8" spans="1:19" ht="15" customHeight="1">
      <c r="A8" s="18"/>
      <c r="B8" s="4">
        <f t="shared" ref="B8:B20" si="0">C8+M8</f>
        <v>0</v>
      </c>
      <c r="C8" s="4">
        <f t="shared" ref="C8:C20" si="1">SUM(D8:L8)</f>
        <v>0</v>
      </c>
      <c r="D8" s="19"/>
      <c r="E8" s="19"/>
      <c r="F8" s="19"/>
      <c r="G8" s="19"/>
      <c r="H8" s="19"/>
      <c r="I8" s="19"/>
      <c r="J8" s="19"/>
      <c r="K8" s="19"/>
      <c r="L8" s="19"/>
      <c r="M8" s="4">
        <f t="shared" ref="M8:M20" si="2">SUM(N8:S8)</f>
        <v>0</v>
      </c>
      <c r="N8" s="19"/>
      <c r="O8" s="19"/>
      <c r="P8" s="19"/>
      <c r="Q8" s="19"/>
      <c r="R8" s="19"/>
      <c r="S8" s="19"/>
    </row>
    <row r="9" spans="1:19" ht="15" customHeight="1">
      <c r="A9" s="18"/>
      <c r="B9" s="4">
        <f t="shared" si="0"/>
        <v>0</v>
      </c>
      <c r="C9" s="4">
        <f t="shared" si="1"/>
        <v>0</v>
      </c>
      <c r="D9" s="19"/>
      <c r="E9" s="19"/>
      <c r="F9" s="19"/>
      <c r="G9" s="19"/>
      <c r="H9" s="19"/>
      <c r="I9" s="19"/>
      <c r="J9" s="19"/>
      <c r="K9" s="19"/>
      <c r="L9" s="19"/>
      <c r="M9" s="4">
        <f t="shared" si="2"/>
        <v>0</v>
      </c>
      <c r="N9" s="19"/>
      <c r="O9" s="19"/>
      <c r="P9" s="19"/>
      <c r="Q9" s="19"/>
      <c r="R9" s="19"/>
      <c r="S9" s="19"/>
    </row>
    <row r="10" spans="1:19" ht="15" customHeight="1">
      <c r="A10" s="18"/>
      <c r="B10" s="4">
        <f t="shared" si="0"/>
        <v>0</v>
      </c>
      <c r="C10" s="4">
        <f t="shared" si="1"/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4">
        <f t="shared" si="2"/>
        <v>0</v>
      </c>
      <c r="N10" s="19"/>
      <c r="O10" s="19"/>
      <c r="P10" s="19"/>
      <c r="Q10" s="19"/>
      <c r="R10" s="19"/>
      <c r="S10" s="19"/>
    </row>
    <row r="11" spans="1:19" ht="15" customHeight="1">
      <c r="A11" s="18"/>
      <c r="B11" s="4">
        <f t="shared" si="0"/>
        <v>0</v>
      </c>
      <c r="C11" s="4">
        <f t="shared" si="1"/>
        <v>0</v>
      </c>
      <c r="D11" s="19"/>
      <c r="E11" s="19"/>
      <c r="F11" s="19"/>
      <c r="G11" s="19"/>
      <c r="H11" s="19"/>
      <c r="I11" s="19"/>
      <c r="J11" s="19"/>
      <c r="K11" s="19"/>
      <c r="L11" s="19"/>
      <c r="M11" s="4">
        <f t="shared" si="2"/>
        <v>0</v>
      </c>
      <c r="N11" s="19"/>
      <c r="O11" s="19"/>
      <c r="P11" s="19"/>
      <c r="Q11" s="19"/>
      <c r="R11" s="19"/>
      <c r="S11" s="19"/>
    </row>
    <row r="12" spans="1:19" ht="15" customHeight="1">
      <c r="A12" s="18"/>
      <c r="B12" s="4">
        <f t="shared" si="0"/>
        <v>0</v>
      </c>
      <c r="C12" s="4">
        <f t="shared" si="1"/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4">
        <f t="shared" si="2"/>
        <v>0</v>
      </c>
      <c r="N12" s="19"/>
      <c r="O12" s="19"/>
      <c r="P12" s="19"/>
      <c r="Q12" s="19"/>
      <c r="R12" s="19"/>
      <c r="S12" s="19"/>
    </row>
    <row r="13" spans="1:19" ht="15" customHeight="1">
      <c r="A13" s="16"/>
      <c r="B13" s="4">
        <f t="shared" si="0"/>
        <v>0</v>
      </c>
      <c r="C13" s="4">
        <f t="shared" si="1"/>
        <v>0</v>
      </c>
      <c r="D13" s="19"/>
      <c r="E13" s="19"/>
      <c r="F13" s="19"/>
      <c r="G13" s="19"/>
      <c r="H13" s="19"/>
      <c r="I13" s="19"/>
      <c r="J13" s="19"/>
      <c r="K13" s="19"/>
      <c r="L13" s="19"/>
      <c r="M13" s="4">
        <f t="shared" si="2"/>
        <v>0</v>
      </c>
      <c r="N13" s="19"/>
      <c r="O13" s="19"/>
      <c r="P13" s="19"/>
      <c r="Q13" s="19"/>
      <c r="R13" s="19"/>
      <c r="S13" s="19"/>
    </row>
    <row r="14" spans="1:19" ht="15" customHeight="1">
      <c r="A14" s="18"/>
      <c r="B14" s="4">
        <f t="shared" si="0"/>
        <v>0</v>
      </c>
      <c r="C14" s="4">
        <f t="shared" si="1"/>
        <v>0</v>
      </c>
      <c r="D14" s="19"/>
      <c r="E14" s="19"/>
      <c r="F14" s="19"/>
      <c r="G14" s="19"/>
      <c r="H14" s="19"/>
      <c r="I14" s="19"/>
      <c r="J14" s="19"/>
      <c r="K14" s="19"/>
      <c r="L14" s="19"/>
      <c r="M14" s="4">
        <f t="shared" si="2"/>
        <v>0</v>
      </c>
      <c r="N14" s="19"/>
      <c r="O14" s="19"/>
      <c r="P14" s="19"/>
      <c r="Q14" s="19"/>
      <c r="R14" s="19"/>
      <c r="S14" s="19"/>
    </row>
    <row r="15" spans="1:19" ht="15" customHeight="1">
      <c r="A15" s="18"/>
      <c r="B15" s="4">
        <f t="shared" si="0"/>
        <v>0</v>
      </c>
      <c r="C15" s="4">
        <f t="shared" si="1"/>
        <v>0</v>
      </c>
      <c r="D15" s="19"/>
      <c r="E15" s="19"/>
      <c r="F15" s="19"/>
      <c r="G15" s="19"/>
      <c r="H15" s="19"/>
      <c r="I15" s="19"/>
      <c r="J15" s="19"/>
      <c r="K15" s="19"/>
      <c r="L15" s="19"/>
      <c r="M15" s="4">
        <f t="shared" si="2"/>
        <v>0</v>
      </c>
      <c r="N15" s="19"/>
      <c r="O15" s="19"/>
      <c r="P15" s="19"/>
      <c r="Q15" s="19"/>
      <c r="R15" s="19"/>
      <c r="S15" s="19"/>
    </row>
    <row r="16" spans="1:19" ht="15" customHeight="1">
      <c r="A16" s="18"/>
      <c r="B16" s="4">
        <f t="shared" si="0"/>
        <v>0</v>
      </c>
      <c r="C16" s="4">
        <f t="shared" si="1"/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4">
        <f t="shared" si="2"/>
        <v>0</v>
      </c>
      <c r="N16" s="19"/>
      <c r="O16" s="19"/>
      <c r="P16" s="19"/>
      <c r="Q16" s="19"/>
      <c r="R16" s="19"/>
      <c r="S16" s="19"/>
    </row>
    <row r="17" spans="1:19" ht="15" customHeight="1">
      <c r="A17" s="18"/>
      <c r="B17" s="4">
        <f t="shared" si="0"/>
        <v>0</v>
      </c>
      <c r="C17" s="4">
        <f t="shared" si="1"/>
        <v>0</v>
      </c>
      <c r="D17" s="19"/>
      <c r="E17" s="19"/>
      <c r="F17" s="19"/>
      <c r="G17" s="19"/>
      <c r="H17" s="19"/>
      <c r="I17" s="19"/>
      <c r="J17" s="19"/>
      <c r="K17" s="19"/>
      <c r="L17" s="19"/>
      <c r="M17" s="4">
        <f t="shared" si="2"/>
        <v>0</v>
      </c>
      <c r="N17" s="19"/>
      <c r="O17" s="19"/>
      <c r="P17" s="19"/>
      <c r="Q17" s="19"/>
      <c r="R17" s="19"/>
      <c r="S17" s="19"/>
    </row>
    <row r="18" spans="1:19" ht="15" customHeight="1">
      <c r="A18" s="18"/>
      <c r="B18" s="4">
        <f t="shared" si="0"/>
        <v>0</v>
      </c>
      <c r="C18" s="4">
        <f t="shared" si="1"/>
        <v>0</v>
      </c>
      <c r="D18" s="19"/>
      <c r="E18" s="19"/>
      <c r="F18" s="19"/>
      <c r="G18" s="19"/>
      <c r="H18" s="19"/>
      <c r="I18" s="19"/>
      <c r="J18" s="19"/>
      <c r="K18" s="19"/>
      <c r="L18" s="19"/>
      <c r="M18" s="4">
        <f t="shared" si="2"/>
        <v>0</v>
      </c>
      <c r="N18" s="19"/>
      <c r="O18" s="19"/>
      <c r="P18" s="19"/>
      <c r="Q18" s="19"/>
      <c r="R18" s="19"/>
      <c r="S18" s="19"/>
    </row>
    <row r="19" spans="1:19" ht="15" customHeight="1">
      <c r="A19" s="18"/>
      <c r="B19" s="4">
        <f t="shared" si="0"/>
        <v>0</v>
      </c>
      <c r="C19" s="4">
        <f t="shared" si="1"/>
        <v>0</v>
      </c>
      <c r="D19" s="19"/>
      <c r="E19" s="19"/>
      <c r="F19" s="19"/>
      <c r="G19" s="19"/>
      <c r="H19" s="19"/>
      <c r="I19" s="19"/>
      <c r="J19" s="19"/>
      <c r="K19" s="19"/>
      <c r="L19" s="19"/>
      <c r="M19" s="4">
        <f t="shared" si="2"/>
        <v>0</v>
      </c>
      <c r="N19" s="19"/>
      <c r="O19" s="19"/>
      <c r="P19" s="19"/>
      <c r="Q19" s="19"/>
      <c r="R19" s="19"/>
      <c r="S19" s="19"/>
    </row>
    <row r="20" spans="1:19" ht="15" customHeight="1">
      <c r="A20" s="51" t="s">
        <v>41</v>
      </c>
      <c r="B20" s="4">
        <f t="shared" si="0"/>
        <v>2372.0902999999998</v>
      </c>
      <c r="C20" s="4">
        <f t="shared" si="1"/>
        <v>1632.9</v>
      </c>
      <c r="D20" s="4">
        <f>SUM(D7:D19)</f>
        <v>1632.9</v>
      </c>
      <c r="E20" s="4">
        <f t="shared" ref="E20:L20" si="3">SUM(E7:E19)</f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0</v>
      </c>
      <c r="M20" s="4">
        <f t="shared" si="2"/>
        <v>739.19029999999998</v>
      </c>
      <c r="N20" s="54">
        <f t="shared" ref="N20:S20" si="4">SUM(N7:N19)</f>
        <v>738.22</v>
      </c>
      <c r="O20" s="54">
        <f t="shared" si="4"/>
        <v>0.97030000000000005</v>
      </c>
      <c r="P20" s="54">
        <f t="shared" si="4"/>
        <v>0</v>
      </c>
      <c r="Q20" s="54">
        <f t="shared" si="4"/>
        <v>0</v>
      </c>
      <c r="R20" s="54">
        <f t="shared" si="4"/>
        <v>0</v>
      </c>
      <c r="S20" s="54">
        <f t="shared" si="4"/>
        <v>0</v>
      </c>
    </row>
  </sheetData>
  <mergeCells count="25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</mergeCells>
  <phoneticPr fontId="2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4" workbookViewId="0">
      <selection activeCell="E33" sqref="E33"/>
    </sheetView>
  </sheetViews>
  <sheetFormatPr defaultRowHeight="13.5"/>
  <cols>
    <col min="1" max="1" width="15.125" customWidth="1"/>
    <col min="2" max="2" width="17.625" customWidth="1"/>
    <col min="3" max="3" width="12.375" customWidth="1"/>
    <col min="5" max="5" width="13.75" customWidth="1"/>
    <col min="8" max="8" width="26.375" customWidth="1"/>
  </cols>
  <sheetData>
    <row r="1" spans="1:8" ht="28.5" customHeight="1">
      <c r="A1" s="144" t="s">
        <v>42</v>
      </c>
      <c r="B1" s="145"/>
      <c r="C1" s="145"/>
      <c r="D1" s="145"/>
      <c r="E1" s="145"/>
      <c r="F1" s="145"/>
      <c r="G1" s="145"/>
      <c r="H1" s="145"/>
    </row>
    <row r="2" spans="1:8" ht="15" customHeight="1">
      <c r="A2" s="48"/>
      <c r="B2" s="130"/>
      <c r="C2" s="130"/>
      <c r="D2" s="130"/>
      <c r="E2" s="130"/>
      <c r="F2" s="13"/>
      <c r="G2" s="131" t="s">
        <v>1</v>
      </c>
      <c r="H2" s="131"/>
    </row>
    <row r="3" spans="1:8" ht="15" customHeight="1">
      <c r="A3" s="146" t="s">
        <v>43</v>
      </c>
      <c r="B3" s="146" t="s">
        <v>44</v>
      </c>
      <c r="C3" s="132" t="s">
        <v>5</v>
      </c>
      <c r="D3" s="146" t="s">
        <v>45</v>
      </c>
      <c r="E3" s="132" t="s">
        <v>46</v>
      </c>
      <c r="F3" s="150" t="s">
        <v>47</v>
      </c>
      <c r="G3" s="132" t="s">
        <v>48</v>
      </c>
      <c r="H3" s="132" t="s">
        <v>49</v>
      </c>
    </row>
    <row r="4" spans="1:8">
      <c r="A4" s="147"/>
      <c r="B4" s="147"/>
      <c r="C4" s="149"/>
      <c r="D4" s="147"/>
      <c r="E4" s="149"/>
      <c r="F4" s="151"/>
      <c r="G4" s="149"/>
      <c r="H4" s="149"/>
    </row>
    <row r="5" spans="1:8">
      <c r="A5" s="147"/>
      <c r="B5" s="147"/>
      <c r="C5" s="149"/>
      <c r="D5" s="147"/>
      <c r="E5" s="149"/>
      <c r="F5" s="151"/>
      <c r="G5" s="149"/>
      <c r="H5" s="149"/>
    </row>
    <row r="6" spans="1:8">
      <c r="A6" s="148"/>
      <c r="B6" s="148"/>
      <c r="C6" s="149"/>
      <c r="D6" s="148"/>
      <c r="E6" s="149"/>
      <c r="F6" s="152"/>
      <c r="G6" s="149"/>
      <c r="H6" s="149"/>
    </row>
    <row r="7" spans="1:8" ht="25.5" customHeight="1">
      <c r="A7" s="86">
        <v>201</v>
      </c>
      <c r="B7" s="194" t="s">
        <v>8</v>
      </c>
      <c r="C7" s="192">
        <f>SUM(C8:C13)</f>
        <v>679.8</v>
      </c>
      <c r="D7" s="192">
        <f t="shared" ref="D7:E7" si="0">SUM(D8:D13)</f>
        <v>612.55999999999995</v>
      </c>
      <c r="E7" s="192">
        <f t="shared" si="0"/>
        <v>67.240000000000009</v>
      </c>
      <c r="F7" s="82"/>
      <c r="G7" s="82"/>
      <c r="H7" s="82"/>
    </row>
    <row r="8" spans="1:8" ht="24" customHeight="1">
      <c r="A8" s="86">
        <v>20101</v>
      </c>
      <c r="B8" s="87" t="s">
        <v>50</v>
      </c>
      <c r="C8" s="82">
        <f t="shared" ref="C8:C36" si="1">D8+E8+F8+G8+H8</f>
        <v>0</v>
      </c>
      <c r="D8" s="19"/>
      <c r="E8" s="19"/>
      <c r="F8" s="19"/>
      <c r="G8" s="19"/>
      <c r="H8" s="19"/>
    </row>
    <row r="9" spans="1:8" ht="26.25" customHeight="1">
      <c r="A9" s="86">
        <v>2010101</v>
      </c>
      <c r="B9" s="87" t="s">
        <v>51</v>
      </c>
      <c r="C9" s="82">
        <f t="shared" si="1"/>
        <v>0</v>
      </c>
      <c r="D9" s="19"/>
      <c r="E9" s="19"/>
      <c r="F9" s="19"/>
      <c r="G9" s="19"/>
      <c r="H9" s="19"/>
    </row>
    <row r="10" spans="1:8" ht="15" customHeight="1">
      <c r="A10" s="86">
        <v>20103</v>
      </c>
      <c r="B10" s="88" t="s">
        <v>168</v>
      </c>
      <c r="C10" s="82">
        <f t="shared" si="1"/>
        <v>0</v>
      </c>
      <c r="D10" s="19"/>
      <c r="E10" s="19"/>
      <c r="F10" s="19"/>
      <c r="G10" s="19"/>
      <c r="H10" s="19"/>
    </row>
    <row r="11" spans="1:8" ht="15" customHeight="1">
      <c r="A11" s="86">
        <v>2010301</v>
      </c>
      <c r="B11" s="89" t="s">
        <v>51</v>
      </c>
      <c r="C11" s="82">
        <f t="shared" si="1"/>
        <v>3.3</v>
      </c>
      <c r="D11" s="19"/>
      <c r="E11" s="19">
        <v>3.3</v>
      </c>
      <c r="F11" s="19"/>
      <c r="G11" s="19"/>
      <c r="H11" s="19"/>
    </row>
    <row r="12" spans="1:8" ht="15" customHeight="1">
      <c r="A12" s="86">
        <v>2010350</v>
      </c>
      <c r="B12" s="89" t="s">
        <v>169</v>
      </c>
      <c r="C12" s="82">
        <f t="shared" si="1"/>
        <v>2.6</v>
      </c>
      <c r="D12" s="19"/>
      <c r="E12" s="19">
        <v>2.6</v>
      </c>
      <c r="F12" s="19"/>
      <c r="G12" s="19"/>
      <c r="H12" s="19"/>
    </row>
    <row r="13" spans="1:8" ht="15" customHeight="1">
      <c r="A13" s="83">
        <v>2010399</v>
      </c>
      <c r="B13" s="89" t="s">
        <v>170</v>
      </c>
      <c r="C13" s="82">
        <f t="shared" si="1"/>
        <v>673.9</v>
      </c>
      <c r="D13" s="19">
        <v>612.55999999999995</v>
      </c>
      <c r="E13" s="19">
        <v>61.34</v>
      </c>
      <c r="F13" s="19"/>
      <c r="G13" s="19"/>
      <c r="H13" s="19"/>
    </row>
    <row r="14" spans="1:8" s="81" customFormat="1" ht="15" customHeight="1">
      <c r="A14" s="83">
        <v>204</v>
      </c>
      <c r="B14" s="194" t="s">
        <v>234</v>
      </c>
      <c r="C14" s="192">
        <f>SUM(C15)</f>
        <v>244.7</v>
      </c>
      <c r="D14" s="192">
        <f t="shared" ref="D14:E14" si="2">SUM(D15)</f>
        <v>0</v>
      </c>
      <c r="E14" s="192">
        <f t="shared" si="2"/>
        <v>244.7</v>
      </c>
      <c r="F14" s="84"/>
      <c r="G14" s="84"/>
      <c r="H14" s="84"/>
    </row>
    <row r="15" spans="1:8" s="81" customFormat="1" ht="15" customHeight="1">
      <c r="A15" s="83">
        <v>2040299</v>
      </c>
      <c r="B15" s="89" t="s">
        <v>189</v>
      </c>
      <c r="C15" s="82">
        <f t="shared" si="1"/>
        <v>244.7</v>
      </c>
      <c r="D15" s="84"/>
      <c r="E15" s="84">
        <v>244.7</v>
      </c>
      <c r="F15" s="84"/>
      <c r="G15" s="84"/>
      <c r="H15" s="84"/>
    </row>
    <row r="16" spans="1:8" ht="15" customHeight="1">
      <c r="A16" s="83">
        <v>208</v>
      </c>
      <c r="B16" s="194" t="s">
        <v>235</v>
      </c>
      <c r="C16" s="192">
        <f>SUM(C18:C21)</f>
        <v>174.56</v>
      </c>
      <c r="D16" s="192">
        <f t="shared" ref="D16:E16" si="3">SUM(D18:D21)</f>
        <v>74.66</v>
      </c>
      <c r="E16" s="192">
        <f t="shared" si="3"/>
        <v>99.9</v>
      </c>
      <c r="F16" s="19"/>
      <c r="G16" s="19"/>
      <c r="H16" s="19"/>
    </row>
    <row r="17" spans="1:8" ht="15" customHeight="1">
      <c r="A17" s="83">
        <v>20802</v>
      </c>
      <c r="B17" s="90" t="s">
        <v>171</v>
      </c>
      <c r="C17" s="82">
        <f t="shared" si="1"/>
        <v>0</v>
      </c>
      <c r="D17" s="19"/>
      <c r="E17" s="19"/>
      <c r="F17" s="19"/>
      <c r="G17" s="19"/>
      <c r="H17" s="19"/>
    </row>
    <row r="18" spans="1:8" ht="15" customHeight="1">
      <c r="A18" s="83">
        <v>2080208</v>
      </c>
      <c r="B18" s="89" t="s">
        <v>172</v>
      </c>
      <c r="C18" s="82">
        <f t="shared" si="1"/>
        <v>99.9</v>
      </c>
      <c r="D18" s="19"/>
      <c r="E18" s="19">
        <v>99.9</v>
      </c>
      <c r="F18" s="19"/>
      <c r="G18" s="19"/>
      <c r="H18" s="19"/>
    </row>
    <row r="19" spans="1:8" ht="15" customHeight="1">
      <c r="A19" s="83">
        <v>20805</v>
      </c>
      <c r="B19" s="90" t="s">
        <v>173</v>
      </c>
      <c r="C19" s="82">
        <f t="shared" si="1"/>
        <v>0</v>
      </c>
      <c r="D19" s="19"/>
      <c r="E19" s="19"/>
      <c r="F19" s="19"/>
      <c r="G19" s="19"/>
      <c r="H19" s="19"/>
    </row>
    <row r="20" spans="1:8" ht="15" customHeight="1">
      <c r="A20" s="83">
        <v>2080505</v>
      </c>
      <c r="B20" s="89" t="s">
        <v>174</v>
      </c>
      <c r="C20" s="82">
        <f t="shared" si="1"/>
        <v>74.66</v>
      </c>
      <c r="D20" s="19">
        <v>74.66</v>
      </c>
      <c r="E20" s="19"/>
      <c r="F20" s="19"/>
      <c r="G20" s="19"/>
      <c r="H20" s="19"/>
    </row>
    <row r="21" spans="1:8" ht="15" customHeight="1">
      <c r="A21" s="83">
        <v>2080506</v>
      </c>
      <c r="B21" s="89" t="s">
        <v>175</v>
      </c>
      <c r="C21" s="82">
        <f t="shared" si="1"/>
        <v>0</v>
      </c>
      <c r="D21" s="19"/>
      <c r="E21" s="19"/>
      <c r="F21" s="19"/>
      <c r="G21" s="19"/>
      <c r="H21" s="19"/>
    </row>
    <row r="22" spans="1:8" ht="15" customHeight="1">
      <c r="A22" s="83">
        <v>210</v>
      </c>
      <c r="B22" s="194" t="s">
        <v>236</v>
      </c>
      <c r="C22" s="192">
        <f>SUM(C23:C26)</f>
        <v>38.28</v>
      </c>
      <c r="D22" s="192">
        <f t="shared" ref="D22:E22" si="4">SUM(D23:D26)</f>
        <v>29.81</v>
      </c>
      <c r="E22" s="192">
        <f t="shared" si="4"/>
        <v>8.4700000000000006</v>
      </c>
      <c r="F22" s="19"/>
      <c r="G22" s="19"/>
      <c r="H22" s="19"/>
    </row>
    <row r="23" spans="1:8" ht="15" customHeight="1">
      <c r="A23" s="83">
        <v>21007</v>
      </c>
      <c r="B23" s="90" t="s">
        <v>176</v>
      </c>
      <c r="C23" s="82">
        <f t="shared" si="1"/>
        <v>0</v>
      </c>
      <c r="D23" s="19"/>
      <c r="E23" s="19"/>
      <c r="F23" s="19"/>
      <c r="G23" s="19"/>
      <c r="H23" s="19"/>
    </row>
    <row r="24" spans="1:8" ht="15" customHeight="1">
      <c r="A24" s="83">
        <v>2100799</v>
      </c>
      <c r="B24" s="89" t="s">
        <v>177</v>
      </c>
      <c r="C24" s="82">
        <f t="shared" si="1"/>
        <v>8.4700000000000006</v>
      </c>
      <c r="D24" s="19"/>
      <c r="E24" s="19">
        <v>8.4700000000000006</v>
      </c>
      <c r="F24" s="19"/>
      <c r="G24" s="19"/>
      <c r="H24" s="19"/>
    </row>
    <row r="25" spans="1:8" ht="15" customHeight="1">
      <c r="A25" s="83">
        <v>21011</v>
      </c>
      <c r="B25" s="89" t="s">
        <v>178</v>
      </c>
      <c r="C25" s="82">
        <f t="shared" si="1"/>
        <v>0</v>
      </c>
      <c r="D25" s="19"/>
      <c r="E25" s="19"/>
      <c r="F25" s="19"/>
      <c r="G25" s="19"/>
      <c r="H25" s="19"/>
    </row>
    <row r="26" spans="1:8" ht="15" customHeight="1">
      <c r="A26" s="83">
        <v>2101101</v>
      </c>
      <c r="B26" s="89" t="s">
        <v>179</v>
      </c>
      <c r="C26" s="82">
        <f t="shared" si="1"/>
        <v>29.81</v>
      </c>
      <c r="D26" s="19">
        <v>29.81</v>
      </c>
      <c r="E26" s="19"/>
      <c r="F26" s="19"/>
      <c r="G26" s="19"/>
      <c r="H26" s="19"/>
    </row>
    <row r="27" spans="1:8" ht="15" customHeight="1">
      <c r="A27" s="83">
        <v>213</v>
      </c>
      <c r="B27" s="194" t="s">
        <v>237</v>
      </c>
      <c r="C27" s="192">
        <f>SUM(C29:C34)</f>
        <v>1233.78</v>
      </c>
      <c r="D27" s="192">
        <f t="shared" ref="D27:E27" si="5">SUM(D29:D34)</f>
        <v>0</v>
      </c>
      <c r="E27" s="192">
        <f t="shared" si="5"/>
        <v>1233.78</v>
      </c>
      <c r="F27" s="19"/>
      <c r="G27" s="19"/>
      <c r="H27" s="19"/>
    </row>
    <row r="28" spans="1:8" ht="15" customHeight="1">
      <c r="A28" s="83">
        <v>21301</v>
      </c>
      <c r="B28" s="90" t="s">
        <v>180</v>
      </c>
      <c r="C28" s="82">
        <f t="shared" si="1"/>
        <v>0</v>
      </c>
      <c r="D28" s="19"/>
      <c r="E28" s="19"/>
      <c r="F28" s="19"/>
      <c r="G28" s="19"/>
      <c r="H28" s="19"/>
    </row>
    <row r="29" spans="1:8" ht="15" customHeight="1">
      <c r="A29" s="83">
        <v>2130199</v>
      </c>
      <c r="B29" s="90" t="s">
        <v>181</v>
      </c>
      <c r="C29" s="82">
        <f t="shared" si="1"/>
        <v>470</v>
      </c>
      <c r="D29" s="19"/>
      <c r="E29" s="19">
        <v>470</v>
      </c>
      <c r="F29" s="19"/>
      <c r="G29" s="19"/>
      <c r="H29" s="19"/>
    </row>
    <row r="30" spans="1:8" ht="15" customHeight="1">
      <c r="A30" s="80">
        <v>21305</v>
      </c>
      <c r="B30" s="90" t="s">
        <v>182</v>
      </c>
      <c r="C30" s="82">
        <f t="shared" si="1"/>
        <v>0</v>
      </c>
      <c r="D30" s="84"/>
      <c r="E30" s="84"/>
      <c r="F30" s="84"/>
      <c r="G30" s="84"/>
      <c r="H30" s="84"/>
    </row>
    <row r="31" spans="1:8" ht="13.5" customHeight="1">
      <c r="A31" s="80">
        <v>2130599</v>
      </c>
      <c r="B31" s="90" t="s">
        <v>183</v>
      </c>
      <c r="C31" s="82">
        <f t="shared" si="1"/>
        <v>730</v>
      </c>
      <c r="D31" s="85"/>
      <c r="E31" s="85">
        <v>730</v>
      </c>
      <c r="F31" s="85"/>
      <c r="G31" s="85"/>
      <c r="H31" s="85"/>
    </row>
    <row r="32" spans="1:8">
      <c r="A32" s="80">
        <v>21307</v>
      </c>
      <c r="B32" s="90" t="s">
        <v>184</v>
      </c>
      <c r="C32" s="82">
        <f t="shared" si="1"/>
        <v>0</v>
      </c>
      <c r="D32" s="85"/>
      <c r="E32" s="85"/>
      <c r="F32" s="85"/>
      <c r="G32" s="85"/>
      <c r="H32" s="85"/>
    </row>
    <row r="33" spans="1:8" ht="24">
      <c r="A33" s="80">
        <v>2130701</v>
      </c>
      <c r="B33" s="90" t="s">
        <v>185</v>
      </c>
      <c r="C33" s="82">
        <f t="shared" si="1"/>
        <v>29.02</v>
      </c>
      <c r="D33" s="85"/>
      <c r="E33" s="85">
        <v>29.02</v>
      </c>
      <c r="F33" s="85"/>
      <c r="G33" s="85"/>
      <c r="H33" s="85"/>
    </row>
    <row r="34" spans="1:8" ht="24">
      <c r="A34" s="80">
        <v>2130705</v>
      </c>
      <c r="B34" s="90" t="s">
        <v>186</v>
      </c>
      <c r="C34" s="82">
        <f t="shared" si="1"/>
        <v>4.76</v>
      </c>
      <c r="D34" s="85"/>
      <c r="E34" s="85">
        <v>4.76</v>
      </c>
      <c r="F34" s="85"/>
      <c r="G34" s="85"/>
      <c r="H34" s="85"/>
    </row>
    <row r="35" spans="1:8" ht="18.75">
      <c r="A35" s="80">
        <v>229</v>
      </c>
      <c r="B35" s="194" t="s">
        <v>238</v>
      </c>
      <c r="C35" s="192">
        <f>C36</f>
        <v>0.97030000000000005</v>
      </c>
      <c r="D35" s="192">
        <f t="shared" ref="D35:E35" si="6">D36</f>
        <v>0</v>
      </c>
      <c r="E35" s="192">
        <f t="shared" si="6"/>
        <v>0.97030000000000005</v>
      </c>
      <c r="F35" s="85"/>
      <c r="G35" s="85"/>
      <c r="H35" s="85"/>
    </row>
    <row r="36" spans="1:8" ht="24">
      <c r="A36" s="91">
        <v>2296099</v>
      </c>
      <c r="B36" s="103" t="s">
        <v>188</v>
      </c>
      <c r="C36" s="82">
        <f t="shared" si="1"/>
        <v>0.97030000000000005</v>
      </c>
      <c r="D36" s="85"/>
      <c r="E36" s="85">
        <v>0.97030000000000005</v>
      </c>
      <c r="F36" s="85"/>
      <c r="G36" s="85"/>
      <c r="H36" s="85"/>
    </row>
    <row r="37" spans="1:8" ht="18.75">
      <c r="A37" s="85" t="s">
        <v>233</v>
      </c>
      <c r="B37" s="85"/>
      <c r="C37" s="192">
        <f>C7+C14+C16+C22+C27+C35</f>
        <v>2372.0902999999998</v>
      </c>
      <c r="D37" s="192">
        <f t="shared" ref="D37:E37" si="7">D7+D14+D16+D22+D27+D35</f>
        <v>717.02999999999986</v>
      </c>
      <c r="E37" s="192">
        <f t="shared" si="7"/>
        <v>1655.0603000000001</v>
      </c>
      <c r="F37" s="85"/>
      <c r="G37" s="85"/>
      <c r="H37" s="85"/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2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5" sqref="B15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spans="1:10" ht="27.75" customHeight="1">
      <c r="A1" s="126" t="s">
        <v>52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customHeight="1">
      <c r="A2" s="153" t="s">
        <v>53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0" ht="25.15" customHeight="1">
      <c r="A3" s="128" t="s">
        <v>54</v>
      </c>
      <c r="B3" s="128"/>
      <c r="C3" s="128"/>
      <c r="D3" s="128"/>
      <c r="E3" s="128" t="s">
        <v>55</v>
      </c>
      <c r="F3" s="128"/>
      <c r="G3" s="128"/>
      <c r="H3" s="128"/>
      <c r="I3" s="128"/>
      <c r="J3" s="128"/>
    </row>
    <row r="4" spans="1:10" ht="15" customHeight="1">
      <c r="A4" s="128" t="s">
        <v>4</v>
      </c>
      <c r="B4" s="129" t="s">
        <v>5</v>
      </c>
      <c r="C4" s="129" t="s">
        <v>130</v>
      </c>
      <c r="D4" s="129" t="s">
        <v>6</v>
      </c>
      <c r="E4" s="128" t="s">
        <v>4</v>
      </c>
      <c r="F4" s="129" t="s">
        <v>5</v>
      </c>
      <c r="G4" s="128" t="s">
        <v>31</v>
      </c>
      <c r="H4" s="128"/>
      <c r="I4" s="128" t="s">
        <v>32</v>
      </c>
      <c r="J4" s="128"/>
    </row>
    <row r="5" spans="1:10" ht="36">
      <c r="A5" s="128"/>
      <c r="B5" s="129"/>
      <c r="C5" s="129"/>
      <c r="D5" s="129"/>
      <c r="E5" s="128"/>
      <c r="F5" s="129"/>
      <c r="G5" s="60" t="s">
        <v>130</v>
      </c>
      <c r="H5" s="28" t="s">
        <v>6</v>
      </c>
      <c r="I5" s="60" t="s">
        <v>130</v>
      </c>
      <c r="J5" s="28" t="s">
        <v>6</v>
      </c>
    </row>
    <row r="6" spans="1:10" ht="25.15" customHeight="1">
      <c r="A6" s="40" t="s">
        <v>56</v>
      </c>
      <c r="B6" s="41">
        <f>SUM(C6:D6)</f>
        <v>2372.09</v>
      </c>
      <c r="C6" s="42">
        <f>C7+C8+C9</f>
        <v>1632.9</v>
      </c>
      <c r="D6" s="42">
        <f>D7+D8+D9</f>
        <v>739.19</v>
      </c>
      <c r="E6" s="111" t="s">
        <v>8</v>
      </c>
      <c r="F6" s="41">
        <f>SUM(G6:J6)</f>
        <v>679.8</v>
      </c>
      <c r="G6" s="57">
        <v>679.8</v>
      </c>
      <c r="H6" s="57"/>
      <c r="I6" s="43"/>
      <c r="J6" s="43"/>
    </row>
    <row r="7" spans="1:10" ht="25.15" customHeight="1">
      <c r="A7" s="40" t="s">
        <v>57</v>
      </c>
      <c r="B7" s="41">
        <f>SUM(C7:D7)</f>
        <v>2372.09</v>
      </c>
      <c r="C7" s="42">
        <v>1632.9</v>
      </c>
      <c r="D7" s="42">
        <v>739.19</v>
      </c>
      <c r="E7" s="111" t="s">
        <v>239</v>
      </c>
      <c r="F7" s="41">
        <f t="shared" ref="F7:F14" si="0">SUM(G7:J7)</f>
        <v>244.7</v>
      </c>
      <c r="G7" s="57"/>
      <c r="H7" s="57">
        <v>244.7</v>
      </c>
      <c r="I7" s="43"/>
      <c r="J7" s="43"/>
    </row>
    <row r="8" spans="1:10" ht="25.15" customHeight="1">
      <c r="A8" s="40" t="s">
        <v>58</v>
      </c>
      <c r="B8" s="41">
        <f t="shared" ref="B8:B14" si="1">SUM(C8:D8)</f>
        <v>0</v>
      </c>
      <c r="C8" s="42"/>
      <c r="D8" s="42"/>
      <c r="E8" s="111" t="s">
        <v>235</v>
      </c>
      <c r="F8" s="41">
        <f t="shared" si="0"/>
        <v>174.56</v>
      </c>
      <c r="G8" s="57">
        <v>174.56</v>
      </c>
      <c r="H8" s="57"/>
      <c r="I8" s="43"/>
      <c r="J8" s="43"/>
    </row>
    <row r="9" spans="1:10" ht="25.15" customHeight="1">
      <c r="A9" s="40" t="s">
        <v>59</v>
      </c>
      <c r="B9" s="41">
        <f t="shared" si="1"/>
        <v>0</v>
      </c>
      <c r="C9" s="42"/>
      <c r="D9" s="42"/>
      <c r="E9" s="111" t="s">
        <v>236</v>
      </c>
      <c r="F9" s="41">
        <f t="shared" si="0"/>
        <v>38.28</v>
      </c>
      <c r="G9" s="57">
        <v>38.28</v>
      </c>
      <c r="H9" s="57"/>
      <c r="I9" s="43"/>
      <c r="J9" s="43"/>
    </row>
    <row r="10" spans="1:10" ht="25.15" customHeight="1">
      <c r="A10" s="44"/>
      <c r="B10" s="41">
        <f t="shared" si="1"/>
        <v>0</v>
      </c>
      <c r="C10" s="42"/>
      <c r="D10" s="42"/>
      <c r="E10" s="112" t="s">
        <v>237</v>
      </c>
      <c r="F10" s="41">
        <f t="shared" si="0"/>
        <v>1233.78</v>
      </c>
      <c r="G10" s="57">
        <v>740.26</v>
      </c>
      <c r="H10" s="57">
        <v>493.52</v>
      </c>
      <c r="I10" s="43"/>
      <c r="J10" s="43"/>
    </row>
    <row r="11" spans="1:10" ht="25.15" customHeight="1">
      <c r="A11" s="44"/>
      <c r="B11" s="41">
        <f t="shared" si="1"/>
        <v>0</v>
      </c>
      <c r="C11" s="42"/>
      <c r="D11" s="42"/>
      <c r="E11" s="112" t="s">
        <v>238</v>
      </c>
      <c r="F11" s="41">
        <f t="shared" si="0"/>
        <v>0.97</v>
      </c>
      <c r="G11" s="57"/>
      <c r="H11" s="57"/>
      <c r="I11" s="43"/>
      <c r="J11" s="43">
        <v>0.97</v>
      </c>
    </row>
    <row r="12" spans="1:10" ht="25.15" customHeight="1">
      <c r="A12" s="45"/>
      <c r="B12" s="41">
        <f t="shared" si="1"/>
        <v>0</v>
      </c>
      <c r="C12" s="42"/>
      <c r="D12" s="42"/>
      <c r="E12" s="24"/>
      <c r="F12" s="41">
        <f t="shared" si="0"/>
        <v>0</v>
      </c>
      <c r="G12" s="43"/>
      <c r="H12" s="43"/>
      <c r="I12" s="43"/>
      <c r="J12" s="43"/>
    </row>
    <row r="13" spans="1:10" ht="25.15" customHeight="1">
      <c r="A13" s="45"/>
      <c r="B13" s="41">
        <f t="shared" si="1"/>
        <v>0</v>
      </c>
      <c r="C13" s="42"/>
      <c r="D13" s="42"/>
      <c r="E13" s="24"/>
      <c r="F13" s="41">
        <f t="shared" si="0"/>
        <v>0</v>
      </c>
      <c r="G13" s="43"/>
      <c r="H13" s="43"/>
      <c r="I13" s="43"/>
      <c r="J13" s="43"/>
    </row>
    <row r="14" spans="1:10" ht="25.15" customHeight="1">
      <c r="A14" s="45"/>
      <c r="B14" s="41">
        <f t="shared" si="1"/>
        <v>0</v>
      </c>
      <c r="C14" s="42"/>
      <c r="D14" s="42"/>
      <c r="E14" s="24"/>
      <c r="F14" s="41">
        <f t="shared" si="0"/>
        <v>0</v>
      </c>
      <c r="G14" s="43"/>
      <c r="H14" s="43"/>
      <c r="I14" s="43"/>
      <c r="J14" s="43"/>
    </row>
    <row r="15" spans="1:10" ht="25.15" customHeight="1">
      <c r="A15" s="46" t="s">
        <v>60</v>
      </c>
      <c r="B15" s="41">
        <f>SUM(B7:B14)</f>
        <v>2372.09</v>
      </c>
      <c r="C15" s="41">
        <f>C6</f>
        <v>1632.9</v>
      </c>
      <c r="D15" s="41">
        <f>D6</f>
        <v>739.19</v>
      </c>
      <c r="E15" s="46" t="s">
        <v>61</v>
      </c>
      <c r="F15" s="41">
        <f>SUM(F6:F14)</f>
        <v>2372.0899999999997</v>
      </c>
      <c r="G15" s="41">
        <f>SUM(G6:G14)</f>
        <v>1632.8999999999999</v>
      </c>
      <c r="H15" s="41">
        <f>SUM(H6:H14)</f>
        <v>738.22</v>
      </c>
      <c r="I15" s="41">
        <f>SUM(I6:I14)</f>
        <v>0</v>
      </c>
      <c r="J15" s="41">
        <f>SUM(J6:J14)</f>
        <v>0.97</v>
      </c>
    </row>
    <row r="16" spans="1:10" ht="25.15" customHeight="1">
      <c r="A16" s="47" t="s">
        <v>62</v>
      </c>
      <c r="B16" s="41">
        <f>C16+D16</f>
        <v>0</v>
      </c>
      <c r="C16" s="42">
        <f>C17+C18+C19</f>
        <v>0</v>
      </c>
      <c r="D16" s="42">
        <f>D17+D18+D19</f>
        <v>0</v>
      </c>
      <c r="E16" s="45" t="s">
        <v>63</v>
      </c>
      <c r="F16" s="41"/>
      <c r="G16" s="43"/>
      <c r="H16" s="43"/>
      <c r="I16" s="43"/>
      <c r="J16" s="43"/>
    </row>
    <row r="17" spans="1:10" ht="25.15" customHeight="1">
      <c r="A17" s="47" t="s">
        <v>57</v>
      </c>
      <c r="B17" s="41">
        <f>C17+D17</f>
        <v>0</v>
      </c>
      <c r="C17" s="42"/>
      <c r="D17" s="42"/>
      <c r="E17" s="45"/>
      <c r="F17" s="41"/>
      <c r="G17" s="43"/>
      <c r="H17" s="43"/>
      <c r="I17" s="43"/>
      <c r="J17" s="43"/>
    </row>
    <row r="18" spans="1:10" ht="25.15" customHeight="1">
      <c r="A18" s="47" t="s">
        <v>58</v>
      </c>
      <c r="B18" s="41">
        <f>C18+D18</f>
        <v>0</v>
      </c>
      <c r="C18" s="42"/>
      <c r="D18" s="42"/>
      <c r="E18" s="45"/>
      <c r="F18" s="41"/>
      <c r="G18" s="43"/>
      <c r="H18" s="43"/>
      <c r="I18" s="43"/>
      <c r="J18" s="43"/>
    </row>
    <row r="19" spans="1:10" ht="33" customHeight="1">
      <c r="A19" s="47" t="s">
        <v>59</v>
      </c>
      <c r="B19" s="41">
        <f>C19+D19</f>
        <v>0</v>
      </c>
      <c r="C19" s="42"/>
      <c r="D19" s="42"/>
      <c r="E19" s="45"/>
      <c r="F19" s="41"/>
      <c r="G19" s="43"/>
      <c r="H19" s="43"/>
      <c r="I19" s="43"/>
      <c r="J19" s="43"/>
    </row>
    <row r="20" spans="1:10" ht="28.9" customHeight="1">
      <c r="A20" s="46" t="s">
        <v>24</v>
      </c>
      <c r="B20" s="41">
        <f>SUM(B15:B19)</f>
        <v>2372.09</v>
      </c>
      <c r="C20" s="41">
        <f>SUM(C15:C19)</f>
        <v>1632.9</v>
      </c>
      <c r="D20" s="41">
        <f>SUM(D15:D19)</f>
        <v>739.19</v>
      </c>
      <c r="E20" s="46" t="s">
        <v>25</v>
      </c>
      <c r="F20" s="41">
        <f>SUM(F15:F19)</f>
        <v>2372.0899999999997</v>
      </c>
      <c r="G20" s="41">
        <f>SUM(G15:G19)</f>
        <v>1632.8999999999999</v>
      </c>
      <c r="H20" s="41">
        <f>SUM(H15:H19)</f>
        <v>738.22</v>
      </c>
      <c r="I20" s="41">
        <f>SUM(I15:I19)</f>
        <v>0</v>
      </c>
      <c r="J20" s="41">
        <f>SUM(J15:J19)</f>
        <v>0.97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E12" sqref="E12"/>
    </sheetView>
  </sheetViews>
  <sheetFormatPr defaultRowHeight="13.5"/>
  <cols>
    <col min="1" max="1" width="13" customWidth="1"/>
    <col min="2" max="2" width="15.25" customWidth="1"/>
    <col min="3" max="3" width="12.6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8" ht="28.5" customHeight="1">
      <c r="A1" s="125" t="s">
        <v>64</v>
      </c>
      <c r="B1" s="126"/>
      <c r="C1" s="126"/>
      <c r="D1" s="126"/>
      <c r="E1" s="126"/>
      <c r="F1" s="126"/>
      <c r="G1" s="126"/>
    </row>
    <row r="2" spans="1:8" ht="15" customHeight="1">
      <c r="A2" s="12"/>
      <c r="B2" s="12"/>
      <c r="C2" s="12"/>
      <c r="D2" s="12"/>
      <c r="E2" s="12"/>
      <c r="F2" s="12"/>
      <c r="G2" s="13" t="s">
        <v>1</v>
      </c>
    </row>
    <row r="3" spans="1:8" s="35" customFormat="1" ht="26.25" customHeight="1">
      <c r="A3" s="36" t="s">
        <v>65</v>
      </c>
      <c r="B3" s="36" t="s">
        <v>65</v>
      </c>
      <c r="C3" s="154" t="s">
        <v>28</v>
      </c>
      <c r="D3" s="154" t="s">
        <v>45</v>
      </c>
      <c r="E3" s="155"/>
      <c r="F3" s="155"/>
      <c r="G3" s="156" t="s">
        <v>66</v>
      </c>
    </row>
    <row r="4" spans="1:8" s="35" customFormat="1" ht="24" customHeight="1">
      <c r="A4" s="36" t="s">
        <v>67</v>
      </c>
      <c r="B4" s="36" t="s">
        <v>68</v>
      </c>
      <c r="C4" s="155"/>
      <c r="D4" s="37" t="s">
        <v>69</v>
      </c>
      <c r="E4" s="36" t="s">
        <v>70</v>
      </c>
      <c r="F4" s="36" t="s">
        <v>71</v>
      </c>
      <c r="G4" s="157"/>
    </row>
    <row r="5" spans="1:8" ht="24" customHeight="1">
      <c r="A5" s="92">
        <v>201</v>
      </c>
      <c r="B5" s="91" t="s">
        <v>8</v>
      </c>
      <c r="C5" s="82">
        <f>C8</f>
        <v>679.8</v>
      </c>
      <c r="D5" s="4">
        <f>D8</f>
        <v>612.55999999999995</v>
      </c>
      <c r="E5" s="82">
        <f t="shared" ref="E5:G5" si="0">E8</f>
        <v>547.52</v>
      </c>
      <c r="F5" s="82">
        <f t="shared" si="0"/>
        <v>65.040000000000006</v>
      </c>
      <c r="G5" s="82">
        <f t="shared" si="0"/>
        <v>67.239999999999995</v>
      </c>
    </row>
    <row r="6" spans="1:8" ht="24" customHeight="1">
      <c r="A6" s="92">
        <v>20101</v>
      </c>
      <c r="B6" s="93" t="s">
        <v>50</v>
      </c>
      <c r="C6" s="4"/>
      <c r="D6" s="4">
        <f t="shared" ref="D6:D33" si="1">SUM(E6:F6)</f>
        <v>0</v>
      </c>
      <c r="E6" s="38"/>
      <c r="F6" s="38"/>
      <c r="G6" s="17"/>
      <c r="H6" s="9"/>
    </row>
    <row r="7" spans="1:8" ht="24" customHeight="1">
      <c r="A7" s="92">
        <v>2010101</v>
      </c>
      <c r="B7" s="93" t="s">
        <v>51</v>
      </c>
      <c r="C7" s="4"/>
      <c r="D7" s="4">
        <f t="shared" si="1"/>
        <v>0</v>
      </c>
      <c r="E7" s="19"/>
      <c r="F7" s="38"/>
      <c r="G7" s="17"/>
    </row>
    <row r="8" spans="1:8" ht="24" customHeight="1">
      <c r="A8" s="92">
        <v>20103</v>
      </c>
      <c r="B8" s="94" t="s">
        <v>168</v>
      </c>
      <c r="C8" s="82">
        <f>C11</f>
        <v>679.8</v>
      </c>
      <c r="D8" s="4">
        <f>D11</f>
        <v>612.55999999999995</v>
      </c>
      <c r="E8" s="82">
        <f t="shared" ref="E8:G8" si="2">E11</f>
        <v>547.52</v>
      </c>
      <c r="F8" s="82">
        <f t="shared" si="2"/>
        <v>65.040000000000006</v>
      </c>
      <c r="G8" s="82">
        <f t="shared" si="2"/>
        <v>67.239999999999995</v>
      </c>
    </row>
    <row r="9" spans="1:8" ht="24" customHeight="1">
      <c r="A9" s="92">
        <v>2010301</v>
      </c>
      <c r="B9" s="95" t="s">
        <v>51</v>
      </c>
      <c r="C9" s="4">
        <f t="shared" ref="C9:C27" si="3">D9+G9</f>
        <v>0</v>
      </c>
      <c r="D9" s="4">
        <f t="shared" si="1"/>
        <v>0</v>
      </c>
      <c r="E9" s="19"/>
      <c r="F9" s="19"/>
      <c r="G9" s="19"/>
    </row>
    <row r="10" spans="1:8" ht="24" customHeight="1">
      <c r="A10" s="92">
        <v>2010350</v>
      </c>
      <c r="B10" s="95" t="s">
        <v>169</v>
      </c>
      <c r="C10" s="4">
        <f t="shared" si="3"/>
        <v>0</v>
      </c>
      <c r="D10" s="4">
        <f t="shared" si="1"/>
        <v>0</v>
      </c>
      <c r="E10" s="19"/>
      <c r="F10" s="19"/>
      <c r="G10" s="19"/>
    </row>
    <row r="11" spans="1:8" ht="24" customHeight="1">
      <c r="A11" s="91">
        <v>2010399</v>
      </c>
      <c r="B11" s="95" t="s">
        <v>170</v>
      </c>
      <c r="C11" s="4">
        <f t="shared" si="3"/>
        <v>679.8</v>
      </c>
      <c r="D11" s="4">
        <f t="shared" si="1"/>
        <v>612.55999999999995</v>
      </c>
      <c r="E11" s="19">
        <v>547.52</v>
      </c>
      <c r="F11" s="19">
        <v>65.040000000000006</v>
      </c>
      <c r="G11" s="19">
        <v>67.239999999999995</v>
      </c>
    </row>
    <row r="12" spans="1:8" s="81" customFormat="1" ht="24" customHeight="1">
      <c r="A12" s="91">
        <v>204</v>
      </c>
      <c r="B12" s="194" t="s">
        <v>234</v>
      </c>
      <c r="C12" s="82">
        <f>C13</f>
        <v>244.7</v>
      </c>
      <c r="D12" s="82">
        <f t="shared" si="1"/>
        <v>0</v>
      </c>
      <c r="E12" s="84"/>
      <c r="F12" s="84"/>
      <c r="G12" s="84"/>
    </row>
    <row r="13" spans="1:8" s="81" customFormat="1" ht="24" customHeight="1">
      <c r="A13" s="91">
        <v>2040299</v>
      </c>
      <c r="B13" s="95" t="s">
        <v>189</v>
      </c>
      <c r="C13" s="82">
        <f t="shared" si="3"/>
        <v>244.7</v>
      </c>
      <c r="D13" s="82">
        <f t="shared" si="1"/>
        <v>0</v>
      </c>
      <c r="E13" s="84"/>
      <c r="F13" s="84"/>
      <c r="G13" s="84">
        <v>244.7</v>
      </c>
    </row>
    <row r="14" spans="1:8" ht="24" customHeight="1">
      <c r="A14" s="91">
        <v>208</v>
      </c>
      <c r="B14" s="193" t="s">
        <v>235</v>
      </c>
      <c r="C14" s="4">
        <f>C15+C17</f>
        <v>174.56</v>
      </c>
      <c r="D14" s="82">
        <f t="shared" si="1"/>
        <v>0</v>
      </c>
      <c r="E14" s="19"/>
      <c r="F14" s="19"/>
      <c r="G14" s="19"/>
    </row>
    <row r="15" spans="1:8" ht="24" customHeight="1">
      <c r="A15" s="91">
        <v>20802</v>
      </c>
      <c r="B15" s="96" t="s">
        <v>171</v>
      </c>
      <c r="C15" s="4">
        <f>C16</f>
        <v>99.9</v>
      </c>
      <c r="D15" s="82">
        <f t="shared" si="1"/>
        <v>0</v>
      </c>
      <c r="E15" s="19"/>
      <c r="F15" s="19"/>
      <c r="G15" s="19"/>
    </row>
    <row r="16" spans="1:8" ht="24" customHeight="1">
      <c r="A16" s="91">
        <v>2080208</v>
      </c>
      <c r="B16" s="95" t="s">
        <v>172</v>
      </c>
      <c r="C16" s="4">
        <f t="shared" si="3"/>
        <v>99.9</v>
      </c>
      <c r="D16" s="4">
        <f t="shared" si="1"/>
        <v>0</v>
      </c>
      <c r="E16" s="19"/>
      <c r="F16" s="19"/>
      <c r="G16" s="19">
        <v>99.9</v>
      </c>
    </row>
    <row r="17" spans="1:7" ht="24" customHeight="1">
      <c r="A17" s="91">
        <v>20805</v>
      </c>
      <c r="B17" s="96" t="s">
        <v>173</v>
      </c>
      <c r="C17" s="4">
        <f>C18</f>
        <v>74.66</v>
      </c>
      <c r="D17" s="4">
        <f t="shared" si="1"/>
        <v>0</v>
      </c>
      <c r="E17" s="19"/>
      <c r="F17" s="19"/>
      <c r="G17" s="19"/>
    </row>
    <row r="18" spans="1:7" ht="24" customHeight="1">
      <c r="A18" s="91">
        <v>2080505</v>
      </c>
      <c r="B18" s="95" t="s">
        <v>174</v>
      </c>
      <c r="C18" s="4">
        <f t="shared" si="3"/>
        <v>74.66</v>
      </c>
      <c r="D18" s="4">
        <f t="shared" si="1"/>
        <v>74.66</v>
      </c>
      <c r="E18" s="19">
        <v>74.66</v>
      </c>
      <c r="F18" s="19"/>
      <c r="G18" s="19"/>
    </row>
    <row r="19" spans="1:7" ht="24" customHeight="1">
      <c r="A19" s="91">
        <v>210</v>
      </c>
      <c r="B19" s="193" t="s">
        <v>236</v>
      </c>
      <c r="C19" s="4">
        <f>C20+C22</f>
        <v>38.28</v>
      </c>
      <c r="D19" s="4">
        <f t="shared" si="1"/>
        <v>0</v>
      </c>
      <c r="E19" s="19"/>
      <c r="F19" s="19"/>
      <c r="G19" s="19"/>
    </row>
    <row r="20" spans="1:7" ht="24" customHeight="1">
      <c r="A20" s="91">
        <v>21007</v>
      </c>
      <c r="B20" s="96" t="s">
        <v>176</v>
      </c>
      <c r="C20" s="4">
        <f>C21</f>
        <v>8.4700000000000006</v>
      </c>
      <c r="D20" s="4">
        <f t="shared" si="1"/>
        <v>0</v>
      </c>
      <c r="E20" s="19"/>
      <c r="F20" s="19"/>
      <c r="G20" s="19"/>
    </row>
    <row r="21" spans="1:7" ht="24" customHeight="1">
      <c r="A21" s="91">
        <v>2100799</v>
      </c>
      <c r="B21" s="95" t="s">
        <v>177</v>
      </c>
      <c r="C21" s="4">
        <f t="shared" si="3"/>
        <v>8.4700000000000006</v>
      </c>
      <c r="D21" s="4">
        <f t="shared" si="1"/>
        <v>0</v>
      </c>
      <c r="E21" s="19"/>
      <c r="F21" s="19"/>
      <c r="G21" s="19">
        <v>8.4700000000000006</v>
      </c>
    </row>
    <row r="22" spans="1:7" ht="24" customHeight="1">
      <c r="A22" s="91">
        <v>21011</v>
      </c>
      <c r="B22" s="95" t="s">
        <v>178</v>
      </c>
      <c r="C22" s="4">
        <f>C23</f>
        <v>29.81</v>
      </c>
      <c r="D22" s="4">
        <f t="shared" si="1"/>
        <v>0</v>
      </c>
      <c r="E22" s="19"/>
      <c r="F22" s="19"/>
      <c r="G22" s="19"/>
    </row>
    <row r="23" spans="1:7" ht="24" customHeight="1">
      <c r="A23" s="91">
        <v>2101101</v>
      </c>
      <c r="B23" s="95" t="s">
        <v>179</v>
      </c>
      <c r="C23" s="4">
        <f t="shared" si="3"/>
        <v>29.81</v>
      </c>
      <c r="D23" s="4">
        <f t="shared" si="1"/>
        <v>29.81</v>
      </c>
      <c r="E23" s="19">
        <v>29.81</v>
      </c>
      <c r="F23" s="19"/>
      <c r="G23" s="19"/>
    </row>
    <row r="24" spans="1:7" ht="24" customHeight="1">
      <c r="A24" s="91">
        <v>213</v>
      </c>
      <c r="B24" s="193" t="s">
        <v>237</v>
      </c>
      <c r="C24" s="82">
        <f>C25+C27+C29</f>
        <v>1233.78</v>
      </c>
      <c r="D24" s="82">
        <f t="shared" si="1"/>
        <v>0</v>
      </c>
      <c r="E24" s="19"/>
      <c r="F24" s="19"/>
      <c r="G24" s="19"/>
    </row>
    <row r="25" spans="1:7" ht="24" customHeight="1">
      <c r="A25" s="91">
        <v>21301</v>
      </c>
      <c r="B25" s="96" t="s">
        <v>180</v>
      </c>
      <c r="C25" s="82">
        <f>C26</f>
        <v>470</v>
      </c>
      <c r="D25" s="82">
        <f t="shared" si="1"/>
        <v>0</v>
      </c>
      <c r="E25" s="19"/>
      <c r="F25" s="19"/>
      <c r="G25" s="19"/>
    </row>
    <row r="26" spans="1:7" ht="24" customHeight="1">
      <c r="A26" s="91">
        <v>2130199</v>
      </c>
      <c r="B26" s="103" t="s">
        <v>181</v>
      </c>
      <c r="C26" s="82">
        <f t="shared" si="3"/>
        <v>470</v>
      </c>
      <c r="D26" s="82">
        <f t="shared" si="1"/>
        <v>0</v>
      </c>
      <c r="E26" s="84"/>
      <c r="F26" s="84"/>
      <c r="G26" s="84">
        <v>470</v>
      </c>
    </row>
    <row r="27" spans="1:7" ht="24" customHeight="1">
      <c r="A27" s="91">
        <v>21305</v>
      </c>
      <c r="B27" s="103" t="s">
        <v>182</v>
      </c>
      <c r="C27" s="82">
        <f>C28</f>
        <v>730</v>
      </c>
      <c r="D27" s="82">
        <f t="shared" si="1"/>
        <v>0</v>
      </c>
      <c r="E27" s="84"/>
      <c r="F27" s="84"/>
      <c r="G27" s="84"/>
    </row>
    <row r="28" spans="1:7" ht="24" customHeight="1">
      <c r="A28" s="91">
        <v>2130599</v>
      </c>
      <c r="B28" s="103" t="s">
        <v>183</v>
      </c>
      <c r="C28" s="82">
        <f t="shared" ref="C28:C33" si="4">D28+G28</f>
        <v>730</v>
      </c>
      <c r="D28" s="82">
        <f t="shared" si="1"/>
        <v>0</v>
      </c>
      <c r="E28" s="84"/>
      <c r="F28" s="84"/>
      <c r="G28" s="84">
        <v>730</v>
      </c>
    </row>
    <row r="29" spans="1:7" ht="22.5" customHeight="1">
      <c r="A29" s="91">
        <v>21307</v>
      </c>
      <c r="B29" s="103" t="s">
        <v>184</v>
      </c>
      <c r="C29" s="82">
        <f>C30+C31</f>
        <v>33.78</v>
      </c>
      <c r="D29" s="82">
        <f t="shared" si="1"/>
        <v>0</v>
      </c>
      <c r="E29" s="85"/>
      <c r="F29" s="85"/>
      <c r="G29" s="85"/>
    </row>
    <row r="30" spans="1:7" ht="24">
      <c r="A30" s="91">
        <v>2130701</v>
      </c>
      <c r="B30" s="103" t="s">
        <v>185</v>
      </c>
      <c r="C30" s="82">
        <f t="shared" si="4"/>
        <v>29.02</v>
      </c>
      <c r="D30" s="82">
        <f t="shared" si="1"/>
        <v>0</v>
      </c>
      <c r="E30" s="85"/>
      <c r="F30" s="85"/>
      <c r="G30" s="85">
        <v>29.02</v>
      </c>
    </row>
    <row r="31" spans="1:7" ht="24">
      <c r="A31" s="91">
        <v>2130705</v>
      </c>
      <c r="B31" s="103" t="s">
        <v>186</v>
      </c>
      <c r="C31" s="82">
        <f t="shared" si="4"/>
        <v>4.76</v>
      </c>
      <c r="D31" s="82">
        <f t="shared" si="1"/>
        <v>0</v>
      </c>
      <c r="E31" s="85"/>
      <c r="F31" s="85"/>
      <c r="G31" s="84">
        <v>4.76</v>
      </c>
    </row>
    <row r="32" spans="1:7" ht="24" customHeight="1">
      <c r="A32" s="91">
        <v>229</v>
      </c>
      <c r="B32" s="193" t="s">
        <v>238</v>
      </c>
      <c r="C32" s="82">
        <f>C33</f>
        <v>0.97</v>
      </c>
      <c r="D32" s="82">
        <f t="shared" si="1"/>
        <v>0</v>
      </c>
      <c r="E32" s="85"/>
      <c r="F32" s="85"/>
      <c r="G32" s="85"/>
    </row>
    <row r="33" spans="1:7" ht="24">
      <c r="A33" s="91">
        <v>2296099</v>
      </c>
      <c r="B33" s="103" t="s">
        <v>188</v>
      </c>
      <c r="C33" s="82">
        <f t="shared" si="4"/>
        <v>0.97</v>
      </c>
      <c r="D33" s="82">
        <f t="shared" si="1"/>
        <v>0</v>
      </c>
      <c r="E33" s="85"/>
      <c r="F33" s="85"/>
      <c r="G33" s="85">
        <v>0.97</v>
      </c>
    </row>
    <row r="34" spans="1:7" ht="31.5" customHeight="1">
      <c r="A34" s="85"/>
      <c r="B34" s="195" t="s">
        <v>233</v>
      </c>
      <c r="C34" s="82">
        <f>C5+C12+C14+C19+C24+C32</f>
        <v>2372.0899999999997</v>
      </c>
      <c r="D34" s="82"/>
      <c r="E34" s="85"/>
      <c r="F34" s="85"/>
      <c r="G34" s="85"/>
    </row>
  </sheetData>
  <mergeCells count="4">
    <mergeCell ref="A1:G1"/>
    <mergeCell ref="D3:F3"/>
    <mergeCell ref="C3:C4"/>
    <mergeCell ref="G3:G4"/>
  </mergeCells>
  <phoneticPr fontId="2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topLeftCell="A2" workbookViewId="0">
      <selection activeCell="J22" sqref="J22"/>
    </sheetView>
  </sheetViews>
  <sheetFormatPr defaultRowHeight="13.5"/>
  <cols>
    <col min="1" max="1" width="11.25" customWidth="1"/>
    <col min="2" max="2" width="18.125" customWidth="1"/>
    <col min="3" max="5" width="11.25" customWidth="1"/>
  </cols>
  <sheetData>
    <row r="1" spans="1:5" ht="55.5" customHeight="1">
      <c r="A1" s="125" t="s">
        <v>76</v>
      </c>
      <c r="B1" s="126"/>
      <c r="C1" s="126"/>
      <c r="D1" s="126"/>
      <c r="E1" s="126"/>
    </row>
    <row r="2" spans="1:5" ht="15" customHeight="1">
      <c r="A2" s="26"/>
      <c r="B2" s="26"/>
      <c r="C2" s="27"/>
      <c r="D2" s="158" t="s">
        <v>77</v>
      </c>
      <c r="E2" s="158"/>
    </row>
    <row r="3" spans="1:5" ht="24">
      <c r="A3" s="111" t="s">
        <v>78</v>
      </c>
      <c r="B3" s="111" t="s">
        <v>79</v>
      </c>
      <c r="C3" s="113" t="s">
        <v>41</v>
      </c>
      <c r="D3" s="114" t="s">
        <v>70</v>
      </c>
      <c r="E3" s="114" t="s">
        <v>71</v>
      </c>
    </row>
    <row r="4" spans="1:5" s="81" customFormat="1" ht="26.25" customHeight="1">
      <c r="A4" s="111"/>
      <c r="B4" s="99" t="s">
        <v>232</v>
      </c>
      <c r="C4" s="30">
        <f>SUM(C5:C14)</f>
        <v>635.66999999999996</v>
      </c>
      <c r="D4" s="30">
        <f>SUM(D5:D14)</f>
        <v>635.66999999999996</v>
      </c>
      <c r="E4" s="114"/>
    </row>
    <row r="5" spans="1:5" ht="25.15" customHeight="1">
      <c r="A5" s="104">
        <v>30101</v>
      </c>
      <c r="B5" s="100" t="s">
        <v>80</v>
      </c>
      <c r="C5" s="30">
        <f>D5</f>
        <v>225.11</v>
      </c>
      <c r="D5" s="33">
        <v>225.11</v>
      </c>
      <c r="E5" s="33">
        <f>SUM(E6:E10)</f>
        <v>0</v>
      </c>
    </row>
    <row r="6" spans="1:5" ht="25.15" customHeight="1">
      <c r="A6" s="104">
        <v>30102</v>
      </c>
      <c r="B6" s="100" t="s">
        <v>81</v>
      </c>
      <c r="C6" s="29">
        <f>D6</f>
        <v>149.30000000000001</v>
      </c>
      <c r="D6" s="31">
        <v>149.30000000000001</v>
      </c>
      <c r="E6" s="31" t="s">
        <v>72</v>
      </c>
    </row>
    <row r="7" spans="1:5" ht="25.15" customHeight="1">
      <c r="A7" s="104">
        <v>30103</v>
      </c>
      <c r="B7" s="100" t="s">
        <v>82</v>
      </c>
      <c r="C7" s="29">
        <f t="shared" ref="C6:C14" si="0">SUM(D7:E7)</f>
        <v>38.35</v>
      </c>
      <c r="D7" s="31">
        <v>38.35</v>
      </c>
      <c r="E7" s="31" t="s">
        <v>73</v>
      </c>
    </row>
    <row r="8" spans="1:5" ht="25.15" customHeight="1">
      <c r="A8" s="104">
        <v>30107</v>
      </c>
      <c r="B8" s="101" t="s">
        <v>83</v>
      </c>
      <c r="C8" s="29">
        <f t="shared" si="0"/>
        <v>67.58</v>
      </c>
      <c r="D8" s="32">
        <v>67.58</v>
      </c>
      <c r="E8" s="31" t="s">
        <v>74</v>
      </c>
    </row>
    <row r="9" spans="1:5" ht="25.15" customHeight="1">
      <c r="A9" s="104">
        <v>30108</v>
      </c>
      <c r="B9" s="101" t="s">
        <v>190</v>
      </c>
      <c r="C9" s="29">
        <f t="shared" si="0"/>
        <v>74.66</v>
      </c>
      <c r="D9" s="32">
        <v>74.66</v>
      </c>
      <c r="E9" s="31" t="s">
        <v>75</v>
      </c>
    </row>
    <row r="10" spans="1:5" ht="25.15" customHeight="1">
      <c r="A10" s="104">
        <v>30110</v>
      </c>
      <c r="B10" s="101" t="s">
        <v>191</v>
      </c>
      <c r="C10" s="29">
        <f t="shared" si="0"/>
        <v>29.81</v>
      </c>
      <c r="D10" s="33">
        <v>29.81</v>
      </c>
      <c r="E10" s="33"/>
    </row>
    <row r="11" spans="1:5" ht="25.15" customHeight="1">
      <c r="A11" s="104">
        <v>30112</v>
      </c>
      <c r="B11" s="101" t="s">
        <v>192</v>
      </c>
      <c r="C11" s="29">
        <f t="shared" si="0"/>
        <v>3.73</v>
      </c>
      <c r="D11" s="33">
        <v>3.73</v>
      </c>
      <c r="E11" s="33"/>
    </row>
    <row r="12" spans="1:5" ht="25.15" customHeight="1">
      <c r="A12" s="104">
        <v>30113</v>
      </c>
      <c r="B12" s="101" t="s">
        <v>193</v>
      </c>
      <c r="C12" s="29">
        <f t="shared" si="0"/>
        <v>37.26</v>
      </c>
      <c r="D12" s="33">
        <v>37.26</v>
      </c>
      <c r="E12" s="33"/>
    </row>
    <row r="13" spans="1:5" ht="25.15" customHeight="1">
      <c r="A13" s="104">
        <v>30302</v>
      </c>
      <c r="B13" s="101" t="s">
        <v>194</v>
      </c>
      <c r="C13" s="29">
        <f t="shared" si="0"/>
        <v>2.67</v>
      </c>
      <c r="D13" s="34">
        <v>2.67</v>
      </c>
      <c r="E13" s="34"/>
    </row>
    <row r="14" spans="1:5" ht="25.15" customHeight="1">
      <c r="A14" s="104">
        <v>30199</v>
      </c>
      <c r="B14" s="101" t="s">
        <v>84</v>
      </c>
      <c r="C14" s="29">
        <f t="shared" si="0"/>
        <v>7.2</v>
      </c>
      <c r="D14" s="34">
        <v>7.2</v>
      </c>
      <c r="E14" s="34"/>
    </row>
    <row r="15" spans="1:5" ht="25.15" customHeight="1">
      <c r="A15" s="98">
        <v>302</v>
      </c>
      <c r="B15" s="99" t="s">
        <v>85</v>
      </c>
      <c r="C15" s="30">
        <f>SUM(D15:E15)</f>
        <v>81.359999999999985</v>
      </c>
      <c r="D15" s="30">
        <f>SUM(D16:D24)</f>
        <v>16.32</v>
      </c>
      <c r="E15" s="30">
        <f>SUM(E16:E25)</f>
        <v>65.039999999999992</v>
      </c>
    </row>
    <row r="16" spans="1:5" ht="25.15" customHeight="1">
      <c r="A16" s="102">
        <v>30201</v>
      </c>
      <c r="B16" s="100" t="s">
        <v>86</v>
      </c>
      <c r="C16" s="30">
        <f t="shared" ref="C16:C25" si="1">SUM(D16:E16)</f>
        <v>20.399999999999999</v>
      </c>
      <c r="D16" s="85"/>
      <c r="E16" s="34">
        <v>20.399999999999999</v>
      </c>
    </row>
    <row r="17" spans="1:5" ht="25.15" customHeight="1">
      <c r="A17" s="102">
        <v>30202</v>
      </c>
      <c r="B17" s="97" t="s">
        <v>195</v>
      </c>
      <c r="C17" s="30">
        <f t="shared" si="1"/>
        <v>3.4</v>
      </c>
      <c r="D17" s="85"/>
      <c r="E17" s="34">
        <v>3.4</v>
      </c>
    </row>
    <row r="18" spans="1:5" ht="20.25">
      <c r="A18" s="102">
        <v>30206</v>
      </c>
      <c r="B18" s="97" t="s">
        <v>196</v>
      </c>
      <c r="C18" s="30">
        <f t="shared" si="1"/>
        <v>3.15</v>
      </c>
      <c r="D18" s="85"/>
      <c r="E18" s="190">
        <v>3.15</v>
      </c>
    </row>
    <row r="19" spans="1:5" ht="20.25">
      <c r="A19" s="102">
        <v>30207</v>
      </c>
      <c r="B19" s="97" t="s">
        <v>197</v>
      </c>
      <c r="C19" s="30">
        <f t="shared" si="1"/>
        <v>2.4</v>
      </c>
      <c r="D19" s="85"/>
      <c r="E19" s="190">
        <v>2.4</v>
      </c>
    </row>
    <row r="20" spans="1:5" ht="20.25">
      <c r="A20" s="102">
        <v>30208</v>
      </c>
      <c r="B20" s="97" t="s">
        <v>198</v>
      </c>
      <c r="C20" s="30">
        <f t="shared" si="1"/>
        <v>14</v>
      </c>
      <c r="D20" s="85"/>
      <c r="E20" s="190">
        <v>14</v>
      </c>
    </row>
    <row r="21" spans="1:5" ht="20.25">
      <c r="A21" s="102">
        <v>30211</v>
      </c>
      <c r="B21" s="97" t="s">
        <v>199</v>
      </c>
      <c r="C21" s="30">
        <f t="shared" si="1"/>
        <v>3.4</v>
      </c>
      <c r="D21" s="85"/>
      <c r="E21" s="190">
        <v>3.4</v>
      </c>
    </row>
    <row r="22" spans="1:5" ht="20.25">
      <c r="A22" s="102">
        <v>30217</v>
      </c>
      <c r="B22" s="97" t="s">
        <v>200</v>
      </c>
      <c r="C22" s="30">
        <f t="shared" si="1"/>
        <v>6.01</v>
      </c>
      <c r="D22" s="85"/>
      <c r="E22" s="190">
        <v>6.01</v>
      </c>
    </row>
    <row r="23" spans="1:5" ht="24">
      <c r="A23" s="102">
        <v>30231</v>
      </c>
      <c r="B23" s="97" t="s">
        <v>201</v>
      </c>
      <c r="C23" s="30">
        <f t="shared" si="1"/>
        <v>5</v>
      </c>
      <c r="D23" s="85"/>
      <c r="E23" s="190">
        <v>5</v>
      </c>
    </row>
    <row r="24" spans="1:5" ht="20.25">
      <c r="A24" s="85">
        <v>30239</v>
      </c>
      <c r="B24" s="191" t="s">
        <v>230</v>
      </c>
      <c r="C24" s="30">
        <f t="shared" si="1"/>
        <v>16.32</v>
      </c>
      <c r="D24" s="85">
        <v>16.32</v>
      </c>
      <c r="E24" s="85"/>
    </row>
    <row r="25" spans="1:5" ht="20.25">
      <c r="A25" s="85">
        <v>30228</v>
      </c>
      <c r="B25" s="191" t="s">
        <v>231</v>
      </c>
      <c r="C25" s="30">
        <f t="shared" si="1"/>
        <v>7.28</v>
      </c>
      <c r="D25" s="85"/>
      <c r="E25" s="190">
        <v>7.28</v>
      </c>
    </row>
    <row r="26" spans="1:5" ht="20.25">
      <c r="A26" s="85"/>
      <c r="B26" s="85" t="s">
        <v>233</v>
      </c>
      <c r="C26" s="30">
        <f>C4+C15</f>
        <v>717.03</v>
      </c>
      <c r="D26" s="30">
        <f t="shared" ref="D26:E26" si="2">D4+D15</f>
        <v>651.99</v>
      </c>
      <c r="E26" s="30">
        <f t="shared" si="2"/>
        <v>65.039999999999992</v>
      </c>
    </row>
  </sheetData>
  <mergeCells count="2">
    <mergeCell ref="A1:E1"/>
    <mergeCell ref="D2:E2"/>
  </mergeCells>
  <phoneticPr fontId="27" type="noConversion"/>
  <pageMargins left="0.75" right="0.75" top="1" bottom="1" header="0.5" footer="0.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7" sqref="B16:B17"/>
    </sheetView>
  </sheetViews>
  <sheetFormatPr defaultColWidth="9" defaultRowHeight="13.5"/>
  <cols>
    <col min="1" max="1" width="30.625" customWidth="1"/>
    <col min="2" max="2" width="23.25" customWidth="1"/>
    <col min="3" max="3" width="25.125" customWidth="1"/>
  </cols>
  <sheetData>
    <row r="1" spans="1:3" ht="27">
      <c r="A1" s="125" t="s">
        <v>87</v>
      </c>
      <c r="B1" s="125"/>
      <c r="C1" s="125"/>
    </row>
    <row r="2" spans="1:3" ht="15" customHeight="1">
      <c r="A2" s="131" t="s">
        <v>1</v>
      </c>
      <c r="B2" s="131"/>
      <c r="C2" s="131"/>
    </row>
    <row r="3" spans="1:3" ht="25.15" customHeight="1">
      <c r="A3" s="15" t="s">
        <v>88</v>
      </c>
      <c r="B3" s="61" t="s">
        <v>132</v>
      </c>
      <c r="C3" s="2" t="s">
        <v>89</v>
      </c>
    </row>
    <row r="4" spans="1:3" ht="25.15" customHeight="1">
      <c r="A4" s="20" t="s">
        <v>90</v>
      </c>
      <c r="B4" s="4">
        <f>SUM(B5:B7)</f>
        <v>11.010999999999999</v>
      </c>
      <c r="C4" s="20"/>
    </row>
    <row r="5" spans="1:3" ht="25.15" customHeight="1">
      <c r="A5" s="21" t="s">
        <v>91</v>
      </c>
      <c r="B5" s="15"/>
      <c r="C5" s="15"/>
    </row>
    <row r="6" spans="1:3" ht="25.15" customHeight="1">
      <c r="A6" s="21" t="s">
        <v>92</v>
      </c>
      <c r="B6" s="15">
        <v>6.0110000000000001</v>
      </c>
      <c r="C6" s="15"/>
    </row>
    <row r="7" spans="1:3" ht="25.15" customHeight="1">
      <c r="A7" s="22" t="s">
        <v>93</v>
      </c>
      <c r="B7" s="4">
        <f>SUM(B8:B9)</f>
        <v>5</v>
      </c>
      <c r="C7" s="20"/>
    </row>
    <row r="8" spans="1:3" ht="24.75">
      <c r="A8" s="23" t="s">
        <v>94</v>
      </c>
      <c r="B8" s="15">
        <v>5</v>
      </c>
      <c r="C8" s="15"/>
    </row>
    <row r="9" spans="1:3" ht="30" customHeight="1">
      <c r="A9" s="24" t="s">
        <v>95</v>
      </c>
      <c r="B9" s="15"/>
      <c r="C9" s="25"/>
    </row>
    <row r="10" spans="1:3" ht="132" customHeight="1">
      <c r="A10" s="159" t="s">
        <v>202</v>
      </c>
      <c r="B10" s="159"/>
      <c r="C10" s="159"/>
    </row>
  </sheetData>
  <mergeCells count="3">
    <mergeCell ref="A1:C1"/>
    <mergeCell ref="A2:C2"/>
    <mergeCell ref="A10:C10"/>
  </mergeCells>
  <phoneticPr fontId="2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D9" sqref="D9"/>
    </sheetView>
  </sheetViews>
  <sheetFormatPr defaultColWidth="9" defaultRowHeight="13.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>
      <c r="A1" s="126" t="s">
        <v>96</v>
      </c>
      <c r="B1" s="126"/>
      <c r="C1" s="126"/>
      <c r="D1" s="126"/>
      <c r="E1" s="126"/>
    </row>
    <row r="2" spans="1:5" ht="15" customHeight="1">
      <c r="A2" s="12"/>
      <c r="B2" s="131" t="s">
        <v>1</v>
      </c>
      <c r="C2" s="131"/>
      <c r="D2" s="131"/>
      <c r="E2" s="131"/>
    </row>
    <row r="3" spans="1:5" ht="28.15" customHeight="1">
      <c r="A3" s="14" t="s">
        <v>43</v>
      </c>
      <c r="B3" s="14" t="s">
        <v>44</v>
      </c>
      <c r="C3" s="2" t="s">
        <v>41</v>
      </c>
      <c r="D3" s="15" t="s">
        <v>45</v>
      </c>
      <c r="E3" s="2" t="s">
        <v>46</v>
      </c>
    </row>
    <row r="4" spans="1:5" ht="22.15" customHeight="1">
      <c r="A4" s="80">
        <v>229</v>
      </c>
      <c r="B4" s="103" t="s">
        <v>187</v>
      </c>
      <c r="C4" s="4">
        <f>SUM(D4:E4)</f>
        <v>0.97030000000000005</v>
      </c>
      <c r="D4" s="17"/>
      <c r="E4" s="17">
        <v>0.97030000000000005</v>
      </c>
    </row>
    <row r="5" spans="1:5" ht="22.15" customHeight="1">
      <c r="A5" s="80">
        <v>2296099</v>
      </c>
      <c r="B5" s="103" t="s">
        <v>188</v>
      </c>
      <c r="C5" s="4">
        <f t="shared" ref="C5:C17" si="0">SUM(D5:E5)</f>
        <v>0.97030000000000005</v>
      </c>
      <c r="D5" s="19"/>
      <c r="E5" s="19">
        <v>0.97030000000000005</v>
      </c>
    </row>
    <row r="6" spans="1:5" ht="22.15" customHeight="1">
      <c r="A6" s="16"/>
      <c r="B6" s="18"/>
      <c r="C6" s="4">
        <f t="shared" si="0"/>
        <v>0</v>
      </c>
      <c r="D6" s="19"/>
      <c r="E6" s="19"/>
    </row>
    <row r="7" spans="1:5" ht="22.15" customHeight="1">
      <c r="A7" s="16"/>
      <c r="B7" s="18"/>
      <c r="C7" s="4">
        <f t="shared" si="0"/>
        <v>0</v>
      </c>
      <c r="D7" s="19"/>
      <c r="E7" s="19"/>
    </row>
    <row r="8" spans="1:5" ht="22.15" customHeight="1">
      <c r="A8" s="16"/>
      <c r="B8" s="18"/>
      <c r="C8" s="4">
        <f t="shared" si="0"/>
        <v>0</v>
      </c>
      <c r="D8" s="19"/>
      <c r="E8" s="19"/>
    </row>
    <row r="9" spans="1:5" ht="22.15" customHeight="1">
      <c r="A9" s="16"/>
      <c r="B9" s="18"/>
      <c r="C9" s="4">
        <f t="shared" si="0"/>
        <v>0</v>
      </c>
      <c r="D9" s="19"/>
      <c r="E9" s="19"/>
    </row>
    <row r="10" spans="1:5" ht="22.15" customHeight="1">
      <c r="A10" s="16"/>
      <c r="B10" s="18"/>
      <c r="C10" s="4">
        <f t="shared" si="0"/>
        <v>0</v>
      </c>
      <c r="D10" s="19"/>
      <c r="E10" s="19"/>
    </row>
    <row r="11" spans="1:5" ht="22.15" customHeight="1">
      <c r="A11" s="16"/>
      <c r="B11" s="18"/>
      <c r="C11" s="4">
        <f t="shared" si="0"/>
        <v>0</v>
      </c>
      <c r="D11" s="19"/>
      <c r="E11" s="19"/>
    </row>
    <row r="12" spans="1:5" ht="22.15" customHeight="1">
      <c r="A12" s="16"/>
      <c r="B12" s="18"/>
      <c r="C12" s="4">
        <f t="shared" si="0"/>
        <v>0</v>
      </c>
      <c r="D12" s="19"/>
      <c r="E12" s="19"/>
    </row>
    <row r="13" spans="1:5" ht="22.15" customHeight="1">
      <c r="A13" s="16"/>
      <c r="B13" s="18"/>
      <c r="C13" s="4">
        <f t="shared" si="0"/>
        <v>0</v>
      </c>
      <c r="D13" s="19"/>
      <c r="E13" s="19"/>
    </row>
    <row r="14" spans="1:5" ht="22.15" customHeight="1">
      <c r="A14" s="16"/>
      <c r="B14" s="18"/>
      <c r="C14" s="4">
        <f t="shared" si="0"/>
        <v>0</v>
      </c>
      <c r="D14" s="19"/>
      <c r="E14" s="19"/>
    </row>
    <row r="15" spans="1:5" ht="22.15" customHeight="1">
      <c r="A15" s="16"/>
      <c r="B15" s="18"/>
      <c r="C15" s="4">
        <f t="shared" si="0"/>
        <v>0</v>
      </c>
      <c r="D15" s="19"/>
      <c r="E15" s="19"/>
    </row>
    <row r="16" spans="1:5" ht="22.15" customHeight="1">
      <c r="A16" s="16"/>
      <c r="B16" s="18"/>
      <c r="C16" s="4">
        <f t="shared" si="0"/>
        <v>0</v>
      </c>
      <c r="D16" s="19"/>
      <c r="E16" s="19"/>
    </row>
    <row r="17" spans="1:5" ht="22.15" customHeight="1">
      <c r="A17" s="16"/>
      <c r="B17" s="18"/>
      <c r="C17" s="4">
        <f t="shared" si="0"/>
        <v>0</v>
      </c>
      <c r="D17" s="19"/>
      <c r="E17" s="19"/>
    </row>
    <row r="18" spans="1:5" ht="22.15" customHeight="1">
      <c r="A18" s="20"/>
      <c r="B18" s="20" t="s">
        <v>41</v>
      </c>
      <c r="C18" s="4">
        <f>SUM(C4:C17)</f>
        <v>1.9406000000000001</v>
      </c>
      <c r="D18" s="4">
        <f>SUM(D4:D17)</f>
        <v>0</v>
      </c>
      <c r="E18" s="4">
        <f>SUM(E4:E17)</f>
        <v>1.9406000000000001</v>
      </c>
    </row>
  </sheetData>
  <mergeCells count="2">
    <mergeCell ref="A1:E1"/>
    <mergeCell ref="B2:E2"/>
  </mergeCells>
  <phoneticPr fontId="27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U44" sqref="U44"/>
    </sheetView>
  </sheetViews>
  <sheetFormatPr defaultColWidth="9" defaultRowHeight="13.5"/>
  <cols>
    <col min="1" max="1" width="13.875" customWidth="1"/>
    <col min="2" max="2" width="14.625" customWidth="1"/>
  </cols>
  <sheetData>
    <row r="1" spans="1:5" ht="27">
      <c r="A1" s="125" t="s">
        <v>97</v>
      </c>
      <c r="B1" s="125"/>
      <c r="C1" s="125"/>
      <c r="D1" s="125"/>
      <c r="E1" s="125"/>
    </row>
    <row r="2" spans="1:5" ht="15" customHeight="1">
      <c r="A2" s="12"/>
      <c r="B2" s="131" t="s">
        <v>1</v>
      </c>
      <c r="C2" s="131"/>
      <c r="D2" s="131"/>
      <c r="E2" s="131"/>
    </row>
    <row r="3" spans="1:5" ht="14.25">
      <c r="A3" s="14" t="s">
        <v>43</v>
      </c>
      <c r="B3" s="14" t="s">
        <v>44</v>
      </c>
      <c r="C3" s="2" t="s">
        <v>41</v>
      </c>
      <c r="D3" s="15" t="s">
        <v>45</v>
      </c>
      <c r="E3" s="2" t="s">
        <v>46</v>
      </c>
    </row>
    <row r="4" spans="1:5">
      <c r="A4" s="16"/>
      <c r="B4" s="16"/>
      <c r="C4" s="4">
        <f>SUM(D4:E4)</f>
        <v>0</v>
      </c>
      <c r="D4" s="17"/>
      <c r="E4" s="17"/>
    </row>
    <row r="5" spans="1:5">
      <c r="A5" s="18"/>
      <c r="B5" s="18"/>
      <c r="C5" s="4">
        <f t="shared" ref="C5:C14" si="0">SUM(D5:E5)</f>
        <v>0</v>
      </c>
      <c r="D5" s="19"/>
      <c r="E5" s="19"/>
    </row>
    <row r="6" spans="1:5">
      <c r="A6" s="18"/>
      <c r="B6" s="18"/>
      <c r="C6" s="4">
        <f t="shared" si="0"/>
        <v>0</v>
      </c>
      <c r="D6" s="19"/>
      <c r="E6" s="19"/>
    </row>
    <row r="7" spans="1:5">
      <c r="A7" s="18"/>
      <c r="B7" s="18"/>
      <c r="C7" s="4">
        <f t="shared" si="0"/>
        <v>0</v>
      </c>
      <c r="D7" s="19"/>
      <c r="E7" s="19"/>
    </row>
    <row r="8" spans="1:5">
      <c r="A8" s="18"/>
      <c r="B8" s="18"/>
      <c r="C8" s="4">
        <f t="shared" si="0"/>
        <v>0</v>
      </c>
      <c r="D8" s="19"/>
      <c r="E8" s="19"/>
    </row>
    <row r="9" spans="1:5">
      <c r="A9" s="18"/>
      <c r="B9" s="18"/>
      <c r="C9" s="4">
        <f t="shared" si="0"/>
        <v>0</v>
      </c>
      <c r="D9" s="19"/>
      <c r="E9" s="19"/>
    </row>
    <row r="10" spans="1:5">
      <c r="A10" s="18"/>
      <c r="B10" s="18"/>
      <c r="C10" s="4">
        <f t="shared" si="0"/>
        <v>0</v>
      </c>
      <c r="D10" s="19"/>
      <c r="E10" s="19"/>
    </row>
    <row r="11" spans="1:5">
      <c r="A11" s="16"/>
      <c r="B11" s="16"/>
      <c r="C11" s="4">
        <f t="shared" si="0"/>
        <v>0</v>
      </c>
      <c r="D11" s="19"/>
      <c r="E11" s="19"/>
    </row>
    <row r="12" spans="1:5">
      <c r="A12" s="16"/>
      <c r="B12" s="16"/>
      <c r="C12" s="4">
        <f t="shared" si="0"/>
        <v>0</v>
      </c>
      <c r="D12" s="17"/>
      <c r="E12" s="17"/>
    </row>
    <row r="13" spans="1:5">
      <c r="A13" s="16"/>
      <c r="B13" s="16"/>
      <c r="C13" s="4">
        <f t="shared" si="0"/>
        <v>0</v>
      </c>
      <c r="D13" s="17"/>
      <c r="E13" s="17"/>
    </row>
    <row r="14" spans="1:5">
      <c r="A14" s="16"/>
      <c r="B14" s="16"/>
      <c r="C14" s="4">
        <f t="shared" si="0"/>
        <v>0</v>
      </c>
      <c r="D14" s="17"/>
      <c r="E14" s="17"/>
    </row>
    <row r="15" spans="1:5">
      <c r="A15" s="20"/>
      <c r="B15" s="20" t="s">
        <v>41</v>
      </c>
      <c r="C15" s="4">
        <f>SUM(C4:C14)</f>
        <v>0</v>
      </c>
      <c r="D15" s="4">
        <f>SUM(D4:D14)</f>
        <v>0</v>
      </c>
      <c r="E15" s="4">
        <f>SUM(E4:E14)</f>
        <v>0</v>
      </c>
    </row>
  </sheetData>
  <mergeCells count="2">
    <mergeCell ref="A1:E1"/>
    <mergeCell ref="B2:E2"/>
  </mergeCells>
  <phoneticPr fontId="2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16" sqref="B16"/>
    </sheetView>
  </sheetViews>
  <sheetFormatPr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spans="1:10" ht="28.5" customHeight="1">
      <c r="A1" s="125" t="s">
        <v>131</v>
      </c>
      <c r="B1" s="125"/>
      <c r="C1" s="125"/>
      <c r="D1" s="125"/>
      <c r="E1" s="125"/>
      <c r="F1" s="125"/>
      <c r="G1" s="125"/>
      <c r="H1" s="125"/>
      <c r="I1" s="125"/>
    </row>
    <row r="2" spans="1:10">
      <c r="A2" s="125"/>
      <c r="B2" s="125"/>
      <c r="C2" s="125"/>
      <c r="D2" s="125"/>
      <c r="E2" s="125"/>
      <c r="F2" s="125"/>
      <c r="G2" s="125"/>
      <c r="H2" s="125"/>
      <c r="I2" s="125"/>
    </row>
    <row r="3" spans="1:10" ht="15" customHeight="1">
      <c r="A3" s="1"/>
      <c r="B3" s="1"/>
      <c r="C3" s="1"/>
      <c r="D3" s="1"/>
      <c r="E3" s="1"/>
      <c r="F3" s="1"/>
      <c r="G3" s="161" t="s">
        <v>1</v>
      </c>
      <c r="H3" s="161"/>
      <c r="I3" s="161"/>
    </row>
    <row r="4" spans="1:10" ht="24" customHeight="1">
      <c r="A4" s="150" t="s">
        <v>98</v>
      </c>
      <c r="B4" s="162" t="s">
        <v>99</v>
      </c>
      <c r="C4" s="162"/>
      <c r="D4" s="150" t="s">
        <v>100</v>
      </c>
      <c r="E4" s="150" t="s">
        <v>41</v>
      </c>
      <c r="F4" s="162" t="s">
        <v>101</v>
      </c>
      <c r="G4" s="162"/>
      <c r="H4" s="162"/>
      <c r="I4" s="150" t="s">
        <v>89</v>
      </c>
    </row>
    <row r="5" spans="1:10" ht="46.15" customHeight="1">
      <c r="A5" s="152"/>
      <c r="B5" s="2" t="s">
        <v>102</v>
      </c>
      <c r="C5" s="2" t="s">
        <v>103</v>
      </c>
      <c r="D5" s="152"/>
      <c r="E5" s="152"/>
      <c r="F5" s="2" t="s">
        <v>31</v>
      </c>
      <c r="G5" s="2" t="s">
        <v>32</v>
      </c>
      <c r="H5" s="2" t="s">
        <v>33</v>
      </c>
      <c r="I5" s="152"/>
    </row>
    <row r="6" spans="1:10" ht="22.5" customHeight="1">
      <c r="A6" s="62" t="s">
        <v>209</v>
      </c>
      <c r="B6" s="105" t="s">
        <v>203</v>
      </c>
      <c r="C6" s="106" t="s">
        <v>203</v>
      </c>
      <c r="D6" s="3"/>
      <c r="E6" s="4">
        <f>SUM(F6:H6)</f>
        <v>8.4700000000000006</v>
      </c>
      <c r="F6" s="3">
        <v>8.4700000000000006</v>
      </c>
      <c r="G6" s="3"/>
      <c r="H6" s="3"/>
      <c r="I6" s="8"/>
    </row>
    <row r="7" spans="1:10" ht="22.5" customHeight="1">
      <c r="A7" s="62" t="s">
        <v>209</v>
      </c>
      <c r="B7" s="105" t="s">
        <v>204</v>
      </c>
      <c r="C7" s="106" t="s">
        <v>204</v>
      </c>
      <c r="D7" s="3"/>
      <c r="E7" s="4">
        <f t="shared" ref="E7:E21" si="0">SUM(F7:H7)</f>
        <v>83.6</v>
      </c>
      <c r="F7" s="3">
        <v>83.6</v>
      </c>
      <c r="G7" s="3"/>
      <c r="H7" s="3"/>
      <c r="I7" s="8"/>
    </row>
    <row r="8" spans="1:10" ht="22.5" customHeight="1">
      <c r="A8" s="62" t="s">
        <v>209</v>
      </c>
      <c r="B8" s="105" t="s">
        <v>205</v>
      </c>
      <c r="C8" s="106" t="s">
        <v>205</v>
      </c>
      <c r="D8" s="3"/>
      <c r="E8" s="4">
        <f t="shared" si="0"/>
        <v>16.3</v>
      </c>
      <c r="F8" s="3">
        <v>16.3</v>
      </c>
      <c r="G8" s="3"/>
      <c r="H8" s="3"/>
      <c r="I8" s="8"/>
    </row>
    <row r="9" spans="1:10" ht="22.5" customHeight="1">
      <c r="A9" s="62" t="s">
        <v>209</v>
      </c>
      <c r="B9" s="105" t="s">
        <v>206</v>
      </c>
      <c r="C9" s="106" t="s">
        <v>206</v>
      </c>
      <c r="D9" s="3"/>
      <c r="E9" s="4">
        <f t="shared" si="0"/>
        <v>4.76</v>
      </c>
      <c r="F9" s="3">
        <v>4.76</v>
      </c>
      <c r="G9" s="3"/>
      <c r="H9" s="3"/>
      <c r="I9" s="8"/>
    </row>
    <row r="10" spans="1:10" ht="22.5" customHeight="1">
      <c r="A10" s="62" t="s">
        <v>209</v>
      </c>
      <c r="B10" s="105" t="s">
        <v>207</v>
      </c>
      <c r="C10" s="106" t="s">
        <v>207</v>
      </c>
      <c r="D10" s="3"/>
      <c r="E10" s="4">
        <f t="shared" si="0"/>
        <v>3.3</v>
      </c>
      <c r="F10" s="3">
        <v>3.3</v>
      </c>
      <c r="G10" s="3"/>
      <c r="H10" s="3"/>
      <c r="I10" s="8"/>
      <c r="J10" s="9"/>
    </row>
    <row r="11" spans="1:10" ht="22.5" customHeight="1">
      <c r="A11" s="62" t="s">
        <v>209</v>
      </c>
      <c r="B11" s="105" t="s">
        <v>208</v>
      </c>
      <c r="C11" s="106" t="s">
        <v>208</v>
      </c>
      <c r="D11" s="3"/>
      <c r="E11" s="4">
        <f t="shared" si="0"/>
        <v>2.6</v>
      </c>
      <c r="F11" s="3">
        <v>2.6</v>
      </c>
      <c r="G11" s="3"/>
      <c r="H11" s="3"/>
      <c r="I11" s="8"/>
    </row>
    <row r="12" spans="1:10" ht="22.5" customHeight="1">
      <c r="A12" s="62" t="s">
        <v>210</v>
      </c>
      <c r="B12" s="107" t="s">
        <v>211</v>
      </c>
      <c r="C12" s="109" t="s">
        <v>211</v>
      </c>
      <c r="D12" s="3"/>
      <c r="E12" s="4">
        <f t="shared" si="0"/>
        <v>61.34</v>
      </c>
      <c r="F12" s="3">
        <v>61.34</v>
      </c>
      <c r="G12" s="3"/>
      <c r="H12" s="3"/>
      <c r="I12" s="10"/>
    </row>
    <row r="13" spans="1:10" ht="22.5" customHeight="1">
      <c r="A13" s="62" t="s">
        <v>210</v>
      </c>
      <c r="B13" s="108" t="s">
        <v>212</v>
      </c>
      <c r="C13" s="110" t="s">
        <v>212</v>
      </c>
      <c r="D13" s="3"/>
      <c r="E13" s="4">
        <f t="shared" si="0"/>
        <v>3</v>
      </c>
      <c r="F13" s="3">
        <v>3</v>
      </c>
      <c r="G13" s="3"/>
      <c r="H13" s="3"/>
      <c r="I13" s="10"/>
    </row>
    <row r="14" spans="1:10" ht="22.5" customHeight="1">
      <c r="A14" s="62" t="s">
        <v>210</v>
      </c>
      <c r="B14" s="108" t="s">
        <v>213</v>
      </c>
      <c r="C14" s="110" t="s">
        <v>213</v>
      </c>
      <c r="D14" s="3"/>
      <c r="E14" s="4">
        <f t="shared" si="0"/>
        <v>2.5</v>
      </c>
      <c r="F14" s="3">
        <v>2.5</v>
      </c>
      <c r="G14" s="3"/>
      <c r="H14" s="3"/>
      <c r="I14" s="10"/>
    </row>
    <row r="15" spans="1:10" ht="22.5" customHeight="1">
      <c r="A15" s="3"/>
      <c r="B15" s="3"/>
      <c r="C15" s="3"/>
      <c r="D15" s="3"/>
      <c r="E15" s="4">
        <f t="shared" si="0"/>
        <v>0</v>
      </c>
      <c r="F15" s="3"/>
      <c r="G15" s="3"/>
      <c r="H15" s="3"/>
      <c r="I15" s="10"/>
    </row>
    <row r="16" spans="1:10" ht="22.5" customHeight="1">
      <c r="A16" s="3"/>
      <c r="B16" s="3"/>
      <c r="C16" s="3"/>
      <c r="D16" s="3"/>
      <c r="E16" s="4">
        <f t="shared" si="0"/>
        <v>0</v>
      </c>
      <c r="F16" s="3"/>
      <c r="G16" s="3"/>
      <c r="H16" s="3"/>
      <c r="I16" s="10"/>
    </row>
    <row r="17" spans="1:9" ht="22.5" customHeight="1">
      <c r="A17" s="3"/>
      <c r="B17" s="3"/>
      <c r="C17" s="3"/>
      <c r="D17" s="3"/>
      <c r="E17" s="4">
        <f t="shared" si="0"/>
        <v>0</v>
      </c>
      <c r="F17" s="3"/>
      <c r="G17" s="3"/>
      <c r="H17" s="3"/>
      <c r="I17" s="10"/>
    </row>
    <row r="18" spans="1:9" ht="22.5" customHeight="1">
      <c r="A18" s="3"/>
      <c r="B18" s="3"/>
      <c r="C18" s="3"/>
      <c r="D18" s="3"/>
      <c r="E18" s="4">
        <f t="shared" si="0"/>
        <v>0</v>
      </c>
      <c r="F18" s="3"/>
      <c r="G18" s="3"/>
      <c r="H18" s="3"/>
      <c r="I18" s="10"/>
    </row>
    <row r="19" spans="1:9" ht="22.5" customHeight="1">
      <c r="A19" s="3"/>
      <c r="B19" s="3"/>
      <c r="C19" s="3"/>
      <c r="D19" s="3"/>
      <c r="E19" s="4">
        <f t="shared" si="0"/>
        <v>0</v>
      </c>
      <c r="F19" s="3"/>
      <c r="G19" s="3"/>
      <c r="H19" s="3"/>
      <c r="I19" s="10"/>
    </row>
    <row r="20" spans="1:9" ht="22.5" customHeight="1">
      <c r="A20" s="3"/>
      <c r="B20" s="3"/>
      <c r="C20" s="3"/>
      <c r="D20" s="3"/>
      <c r="E20" s="4">
        <f t="shared" si="0"/>
        <v>0</v>
      </c>
      <c r="F20" s="3"/>
      <c r="G20" s="3"/>
      <c r="H20" s="3"/>
      <c r="I20" s="10"/>
    </row>
    <row r="21" spans="1:9" ht="22.5" customHeight="1">
      <c r="A21" s="3"/>
      <c r="B21" s="3"/>
      <c r="C21" s="3"/>
      <c r="D21" s="3"/>
      <c r="E21" s="4">
        <f t="shared" si="0"/>
        <v>0</v>
      </c>
      <c r="F21" s="3"/>
      <c r="G21" s="3"/>
      <c r="H21" s="3"/>
      <c r="I21" s="10"/>
    </row>
    <row r="22" spans="1:9" ht="22.5" customHeight="1">
      <c r="A22" s="5"/>
      <c r="B22" s="6"/>
      <c r="C22" s="7"/>
      <c r="D22" s="5" t="s">
        <v>41</v>
      </c>
      <c r="E22" s="4">
        <f>SUM(E6:E21)</f>
        <v>185.87</v>
      </c>
      <c r="F22" s="4">
        <f>SUM(F6:F21)</f>
        <v>185.87</v>
      </c>
      <c r="G22" s="4">
        <f>SUM(G6:G21)</f>
        <v>0</v>
      </c>
      <c r="H22" s="4">
        <f>SUM(H6:H21)</f>
        <v>0</v>
      </c>
      <c r="I22" s="11"/>
    </row>
    <row r="23" spans="1:9" ht="25.5">
      <c r="A23" s="163" t="s">
        <v>104</v>
      </c>
      <c r="B23" s="163"/>
      <c r="C23" s="163"/>
      <c r="D23" s="163"/>
      <c r="E23" s="163"/>
      <c r="F23" s="163"/>
      <c r="G23" s="163"/>
      <c r="H23" s="163"/>
      <c r="I23" s="163"/>
    </row>
    <row r="24" spans="1:9" ht="21" customHeight="1">
      <c r="A24" s="160" t="s">
        <v>105</v>
      </c>
      <c r="B24" s="160"/>
      <c r="C24" s="160"/>
      <c r="D24" s="160"/>
      <c r="E24" s="160"/>
      <c r="F24" s="160"/>
      <c r="G24" s="160"/>
      <c r="H24" s="160"/>
      <c r="I24" s="160"/>
    </row>
  </sheetData>
  <mergeCells count="10">
    <mergeCell ref="A1:I2"/>
    <mergeCell ref="G3:I3"/>
    <mergeCell ref="B4:C4"/>
    <mergeCell ref="F4:H4"/>
    <mergeCell ref="A23:I23"/>
    <mergeCell ref="A24:I24"/>
    <mergeCell ref="A4:A5"/>
    <mergeCell ref="D4:D5"/>
    <mergeCell ref="E4:E5"/>
    <mergeCell ref="I4:I5"/>
  </mergeCells>
  <phoneticPr fontId="2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64"/>
  <sheetViews>
    <sheetView tabSelected="1" topLeftCell="A95" workbookViewId="0">
      <selection activeCell="H146" sqref="H146"/>
    </sheetView>
  </sheetViews>
  <sheetFormatPr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spans="1:9" ht="30" customHeight="1">
      <c r="A1" s="180" t="s">
        <v>106</v>
      </c>
      <c r="B1" s="180"/>
      <c r="C1" s="180"/>
      <c r="D1" s="180"/>
      <c r="E1" s="180"/>
      <c r="F1" s="63"/>
      <c r="G1" s="63"/>
      <c r="H1" s="63"/>
      <c r="I1" s="63"/>
    </row>
    <row r="2" spans="1:9" ht="15" customHeight="1">
      <c r="A2" s="64"/>
      <c r="B2" s="64"/>
      <c r="C2" s="64"/>
      <c r="D2" s="64"/>
      <c r="E2" s="65" t="s">
        <v>1</v>
      </c>
      <c r="F2" s="64"/>
      <c r="G2" s="188"/>
      <c r="H2" s="188"/>
      <c r="I2" s="188"/>
    </row>
    <row r="3" spans="1:9" ht="30" customHeight="1">
      <c r="A3" s="177" t="s">
        <v>99</v>
      </c>
      <c r="B3" s="177"/>
      <c r="C3" s="177"/>
      <c r="D3" s="177" t="s">
        <v>133</v>
      </c>
      <c r="E3" s="177"/>
      <c r="F3" s="63"/>
      <c r="G3" s="63"/>
      <c r="H3" s="63"/>
      <c r="I3" s="63"/>
    </row>
    <row r="4" spans="1:9" ht="30" customHeight="1">
      <c r="A4" s="177" t="s">
        <v>107</v>
      </c>
      <c r="B4" s="177"/>
      <c r="C4" s="177"/>
      <c r="D4" s="189" t="s">
        <v>102</v>
      </c>
      <c r="E4" s="189"/>
      <c r="F4" s="63"/>
      <c r="G4" s="63"/>
      <c r="H4" s="63"/>
      <c r="I4" s="63"/>
    </row>
    <row r="5" spans="1:9" ht="30" customHeight="1">
      <c r="A5" s="177" t="s">
        <v>108</v>
      </c>
      <c r="B5" s="177" t="s">
        <v>109</v>
      </c>
      <c r="C5" s="177"/>
      <c r="D5" s="177">
        <v>2.6</v>
      </c>
      <c r="E5" s="177"/>
      <c r="F5" s="63"/>
      <c r="G5" s="63"/>
      <c r="H5" s="63"/>
      <c r="I5" s="63"/>
    </row>
    <row r="6" spans="1:9" ht="30" customHeight="1">
      <c r="A6" s="177"/>
      <c r="B6" s="177" t="s">
        <v>110</v>
      </c>
      <c r="C6" s="177"/>
      <c r="D6" s="178">
        <v>2.6</v>
      </c>
      <c r="E6" s="178"/>
      <c r="F6" s="63"/>
      <c r="G6" s="63"/>
      <c r="H6" s="63"/>
      <c r="I6" s="63"/>
    </row>
    <row r="7" spans="1:9" ht="30" customHeight="1">
      <c r="A7" s="177"/>
      <c r="B7" s="177" t="s">
        <v>111</v>
      </c>
      <c r="C7" s="177"/>
      <c r="D7" s="178"/>
      <c r="E7" s="178"/>
      <c r="F7" s="63"/>
      <c r="G7" s="63"/>
      <c r="H7" s="63"/>
      <c r="I7" s="63"/>
    </row>
    <row r="8" spans="1:9" ht="30" customHeight="1">
      <c r="A8" s="181" t="s">
        <v>112</v>
      </c>
      <c r="B8" s="177" t="s">
        <v>134</v>
      </c>
      <c r="C8" s="177"/>
      <c r="D8" s="177"/>
      <c r="E8" s="177"/>
      <c r="F8" s="63"/>
      <c r="G8" s="63"/>
      <c r="H8" s="63"/>
      <c r="I8" s="63"/>
    </row>
    <row r="9" spans="1:9" ht="30" customHeight="1">
      <c r="A9" s="182"/>
      <c r="B9" s="177"/>
      <c r="C9" s="177"/>
      <c r="D9" s="177"/>
      <c r="E9" s="177"/>
      <c r="F9" s="63"/>
      <c r="G9" s="63"/>
      <c r="H9" s="63"/>
      <c r="I9" s="63"/>
    </row>
    <row r="10" spans="1:9" ht="30" customHeight="1">
      <c r="A10" s="177" t="s">
        <v>113</v>
      </c>
      <c r="B10" s="66" t="s">
        <v>114</v>
      </c>
      <c r="C10" s="66" t="s">
        <v>115</v>
      </c>
      <c r="D10" s="66" t="s">
        <v>116</v>
      </c>
      <c r="E10" s="66" t="s">
        <v>117</v>
      </c>
      <c r="F10" s="63"/>
      <c r="G10" s="63"/>
      <c r="H10" s="63"/>
      <c r="I10" s="63"/>
    </row>
    <row r="11" spans="1:9" ht="30" customHeight="1">
      <c r="A11" s="177"/>
      <c r="B11" s="177" t="s">
        <v>118</v>
      </c>
      <c r="C11" s="66" t="s">
        <v>119</v>
      </c>
      <c r="D11" s="66" t="s">
        <v>135</v>
      </c>
      <c r="E11" s="66">
        <v>2.6</v>
      </c>
      <c r="F11" s="63"/>
      <c r="G11" s="63"/>
      <c r="H11" s="63"/>
      <c r="I11" s="63"/>
    </row>
    <row r="12" spans="1:9" ht="30" customHeight="1">
      <c r="A12" s="177"/>
      <c r="B12" s="177"/>
      <c r="C12" s="66" t="s">
        <v>120</v>
      </c>
      <c r="D12" s="66" t="s">
        <v>136</v>
      </c>
      <c r="E12" s="67" t="s">
        <v>137</v>
      </c>
      <c r="F12" s="63"/>
      <c r="G12" s="63"/>
      <c r="H12" s="63"/>
      <c r="I12" s="63"/>
    </row>
    <row r="13" spans="1:9" ht="30" customHeight="1">
      <c r="A13" s="177"/>
      <c r="B13" s="177"/>
      <c r="C13" s="66" t="s">
        <v>121</v>
      </c>
      <c r="D13" s="66" t="s">
        <v>135</v>
      </c>
      <c r="E13" s="66">
        <v>2.6</v>
      </c>
      <c r="F13" s="63"/>
      <c r="G13" s="63"/>
      <c r="H13" s="63"/>
      <c r="I13" s="63"/>
    </row>
    <row r="14" spans="1:9" ht="30" customHeight="1">
      <c r="A14" s="177"/>
      <c r="B14" s="177"/>
      <c r="C14" s="66" t="s">
        <v>122</v>
      </c>
      <c r="D14" s="68" t="s">
        <v>138</v>
      </c>
      <c r="E14" s="67" t="s">
        <v>137</v>
      </c>
      <c r="F14" s="63"/>
      <c r="G14" s="63"/>
      <c r="H14" s="63"/>
      <c r="I14" s="63"/>
    </row>
    <row r="15" spans="1:9" ht="30" customHeight="1">
      <c r="A15" s="177"/>
      <c r="B15" s="177" t="s">
        <v>123</v>
      </c>
      <c r="C15" s="66" t="s">
        <v>124</v>
      </c>
      <c r="D15" s="66" t="s">
        <v>139</v>
      </c>
      <c r="E15" s="67" t="s">
        <v>137</v>
      </c>
      <c r="F15" s="63"/>
      <c r="G15" s="63"/>
      <c r="H15" s="63"/>
      <c r="I15" s="63"/>
    </row>
    <row r="16" spans="1:9" ht="30" customHeight="1">
      <c r="A16" s="177"/>
      <c r="B16" s="177"/>
      <c r="C16" s="66" t="s">
        <v>125</v>
      </c>
      <c r="D16" s="66"/>
      <c r="E16" s="66"/>
      <c r="F16" s="63"/>
      <c r="G16" s="63"/>
      <c r="H16" s="63"/>
      <c r="I16" s="63"/>
    </row>
    <row r="17" spans="1:9" ht="30" customHeight="1">
      <c r="A17" s="177"/>
      <c r="B17" s="177"/>
      <c r="C17" s="66" t="s">
        <v>126</v>
      </c>
      <c r="D17" s="66"/>
      <c r="E17" s="66"/>
      <c r="F17" s="63"/>
      <c r="G17" s="63"/>
      <c r="H17" s="63"/>
      <c r="I17" s="63"/>
    </row>
    <row r="18" spans="1:9" ht="30" customHeight="1">
      <c r="A18" s="177"/>
      <c r="B18" s="177"/>
      <c r="C18" s="66" t="s">
        <v>127</v>
      </c>
      <c r="D18" s="66"/>
      <c r="E18" s="66"/>
      <c r="F18" s="63"/>
      <c r="G18" s="63"/>
      <c r="H18" s="63"/>
      <c r="I18" s="63"/>
    </row>
    <row r="19" spans="1:9" ht="30" customHeight="1">
      <c r="A19" s="177"/>
      <c r="B19" s="177"/>
      <c r="C19" s="66" t="s">
        <v>128</v>
      </c>
      <c r="D19" s="66" t="s">
        <v>140</v>
      </c>
      <c r="E19" s="69" t="s">
        <v>141</v>
      </c>
      <c r="F19" s="63"/>
      <c r="G19" s="63"/>
      <c r="H19" s="63"/>
      <c r="I19" s="63"/>
    </row>
    <row r="20" spans="1:9" ht="25.5">
      <c r="A20" s="179" t="s">
        <v>129</v>
      </c>
      <c r="B20" s="179"/>
      <c r="C20" s="179"/>
      <c r="D20" s="179"/>
      <c r="E20" s="179"/>
      <c r="F20" s="63"/>
      <c r="G20" s="63"/>
      <c r="H20" s="63"/>
      <c r="I20" s="63"/>
    </row>
    <row r="22" spans="1:9" ht="28.5">
      <c r="A22" s="180" t="s">
        <v>106</v>
      </c>
      <c r="B22" s="180"/>
      <c r="C22" s="180"/>
      <c r="D22" s="180"/>
      <c r="E22" s="180"/>
      <c r="F22" s="63"/>
      <c r="G22" s="63"/>
      <c r="H22" s="63"/>
      <c r="I22" s="63"/>
    </row>
    <row r="23" spans="1:9" ht="14.25">
      <c r="A23" s="64"/>
      <c r="B23" s="64"/>
      <c r="C23" s="64"/>
      <c r="D23" s="64"/>
      <c r="E23" s="65" t="s">
        <v>1</v>
      </c>
      <c r="F23" s="64"/>
      <c r="G23" s="188"/>
      <c r="H23" s="188"/>
      <c r="I23" s="188"/>
    </row>
    <row r="24" spans="1:9" ht="21.75">
      <c r="A24" s="177" t="s">
        <v>99</v>
      </c>
      <c r="B24" s="177"/>
      <c r="C24" s="177"/>
      <c r="D24" s="177" t="s">
        <v>142</v>
      </c>
      <c r="E24" s="177"/>
      <c r="F24" s="63"/>
      <c r="G24" s="63"/>
      <c r="H24" s="63"/>
      <c r="I24" s="63"/>
    </row>
    <row r="25" spans="1:9" ht="21.75">
      <c r="A25" s="177" t="s">
        <v>107</v>
      </c>
      <c r="B25" s="177"/>
      <c r="C25" s="177"/>
      <c r="D25" s="189" t="s">
        <v>102</v>
      </c>
      <c r="E25" s="189"/>
      <c r="F25" s="63"/>
      <c r="G25" s="63"/>
      <c r="H25" s="63"/>
      <c r="I25" s="63"/>
    </row>
    <row r="26" spans="1:9" ht="21.75">
      <c r="A26" s="177" t="s">
        <v>108</v>
      </c>
      <c r="B26" s="177" t="s">
        <v>109</v>
      </c>
      <c r="C26" s="177"/>
      <c r="D26" s="177">
        <v>3.3</v>
      </c>
      <c r="E26" s="177"/>
      <c r="F26" s="63"/>
      <c r="G26" s="63"/>
      <c r="H26" s="63"/>
      <c r="I26" s="63"/>
    </row>
    <row r="27" spans="1:9" ht="21.75">
      <c r="A27" s="177"/>
      <c r="B27" s="177" t="s">
        <v>110</v>
      </c>
      <c r="C27" s="177"/>
      <c r="D27" s="178">
        <v>3.3</v>
      </c>
      <c r="E27" s="178"/>
      <c r="F27" s="63"/>
      <c r="G27" s="63"/>
      <c r="H27" s="63"/>
      <c r="I27" s="63"/>
    </row>
    <row r="28" spans="1:9" ht="21.75">
      <c r="A28" s="177"/>
      <c r="B28" s="177" t="s">
        <v>111</v>
      </c>
      <c r="C28" s="177"/>
      <c r="D28" s="178"/>
      <c r="E28" s="178"/>
      <c r="F28" s="63"/>
      <c r="G28" s="63"/>
      <c r="H28" s="63"/>
      <c r="I28" s="63"/>
    </row>
    <row r="29" spans="1:9">
      <c r="A29" s="181" t="s">
        <v>112</v>
      </c>
      <c r="B29" s="177" t="s">
        <v>143</v>
      </c>
      <c r="C29" s="177"/>
      <c r="D29" s="177"/>
      <c r="E29" s="177"/>
      <c r="F29" s="63"/>
      <c r="G29" s="63"/>
      <c r="H29" s="63"/>
      <c r="I29" s="63"/>
    </row>
    <row r="30" spans="1:9">
      <c r="A30" s="182"/>
      <c r="B30" s="177"/>
      <c r="C30" s="177"/>
      <c r="D30" s="177"/>
      <c r="E30" s="177"/>
      <c r="F30" s="63"/>
      <c r="G30" s="63"/>
      <c r="H30" s="63"/>
      <c r="I30" s="63"/>
    </row>
    <row r="31" spans="1:9" ht="21.75">
      <c r="A31" s="177" t="s">
        <v>113</v>
      </c>
      <c r="B31" s="66" t="s">
        <v>114</v>
      </c>
      <c r="C31" s="66" t="s">
        <v>115</v>
      </c>
      <c r="D31" s="66" t="s">
        <v>116</v>
      </c>
      <c r="E31" s="66" t="s">
        <v>117</v>
      </c>
      <c r="F31" s="63"/>
      <c r="G31" s="63"/>
      <c r="H31" s="63"/>
      <c r="I31" s="63"/>
    </row>
    <row r="32" spans="1:9" ht="21.75">
      <c r="A32" s="177"/>
      <c r="B32" s="177" t="s">
        <v>118</v>
      </c>
      <c r="C32" s="66" t="s">
        <v>119</v>
      </c>
      <c r="D32" s="66" t="s">
        <v>135</v>
      </c>
      <c r="E32" s="66">
        <v>3.3</v>
      </c>
      <c r="F32" s="63"/>
      <c r="G32" s="63"/>
      <c r="H32" s="63"/>
      <c r="I32" s="63"/>
    </row>
    <row r="33" spans="1:9" ht="21.75">
      <c r="A33" s="177"/>
      <c r="B33" s="177"/>
      <c r="C33" s="66" t="s">
        <v>120</v>
      </c>
      <c r="D33" s="66" t="s">
        <v>136</v>
      </c>
      <c r="E33" s="67" t="s">
        <v>137</v>
      </c>
      <c r="F33" s="63"/>
      <c r="G33" s="63"/>
      <c r="H33" s="63"/>
      <c r="I33" s="63"/>
    </row>
    <row r="34" spans="1:9" ht="21.75">
      <c r="A34" s="177"/>
      <c r="B34" s="177"/>
      <c r="C34" s="66" t="s">
        <v>121</v>
      </c>
      <c r="D34" s="66" t="s">
        <v>135</v>
      </c>
      <c r="E34" s="66">
        <v>3.3</v>
      </c>
      <c r="F34" s="63"/>
      <c r="G34" s="63"/>
      <c r="H34" s="63"/>
      <c r="I34" s="63"/>
    </row>
    <row r="35" spans="1:9" ht="21.75">
      <c r="A35" s="177"/>
      <c r="B35" s="177"/>
      <c r="C35" s="66" t="s">
        <v>122</v>
      </c>
      <c r="D35" s="68" t="s">
        <v>138</v>
      </c>
      <c r="E35" s="67" t="s">
        <v>137</v>
      </c>
      <c r="F35" s="63"/>
      <c r="G35" s="63"/>
      <c r="H35" s="63"/>
      <c r="I35" s="63"/>
    </row>
    <row r="36" spans="1:9" ht="21.75">
      <c r="A36" s="177"/>
      <c r="B36" s="177" t="s">
        <v>123</v>
      </c>
      <c r="C36" s="66" t="s">
        <v>124</v>
      </c>
      <c r="D36" s="66" t="s">
        <v>139</v>
      </c>
      <c r="E36" s="67" t="s">
        <v>137</v>
      </c>
      <c r="F36" s="63"/>
      <c r="G36" s="63"/>
      <c r="H36" s="63"/>
      <c r="I36" s="63"/>
    </row>
    <row r="37" spans="1:9" ht="21.75">
      <c r="A37" s="177"/>
      <c r="B37" s="177"/>
      <c r="C37" s="66" t="s">
        <v>125</v>
      </c>
      <c r="D37" s="66"/>
      <c r="E37" s="66"/>
      <c r="F37" s="63"/>
      <c r="G37" s="63"/>
      <c r="H37" s="63"/>
      <c r="I37" s="63"/>
    </row>
    <row r="38" spans="1:9" ht="21.75">
      <c r="A38" s="177"/>
      <c r="B38" s="177"/>
      <c r="C38" s="66" t="s">
        <v>126</v>
      </c>
      <c r="D38" s="66"/>
      <c r="E38" s="66"/>
      <c r="F38" s="63"/>
      <c r="G38" s="63"/>
      <c r="H38" s="63"/>
      <c r="I38" s="63"/>
    </row>
    <row r="39" spans="1:9" ht="21.75">
      <c r="A39" s="177"/>
      <c r="B39" s="177"/>
      <c r="C39" s="66" t="s">
        <v>127</v>
      </c>
      <c r="D39" s="66"/>
      <c r="E39" s="66"/>
      <c r="F39" s="63"/>
      <c r="G39" s="63"/>
      <c r="H39" s="63"/>
      <c r="I39" s="63"/>
    </row>
    <row r="40" spans="1:9" ht="21.75">
      <c r="A40" s="177"/>
      <c r="B40" s="177"/>
      <c r="C40" s="66" t="s">
        <v>128</v>
      </c>
      <c r="D40" s="66" t="s">
        <v>140</v>
      </c>
      <c r="E40" s="69" t="s">
        <v>141</v>
      </c>
      <c r="F40" s="63"/>
      <c r="G40" s="63"/>
      <c r="H40" s="63"/>
      <c r="I40" s="63"/>
    </row>
    <row r="41" spans="1:9" ht="25.5">
      <c r="A41" s="179" t="s">
        <v>129</v>
      </c>
      <c r="B41" s="179"/>
      <c r="C41" s="179"/>
      <c r="D41" s="179"/>
      <c r="E41" s="179"/>
      <c r="F41" s="63"/>
      <c r="G41" s="63"/>
      <c r="H41" s="63"/>
      <c r="I41" s="63"/>
    </row>
    <row r="43" spans="1:9" ht="28.5">
      <c r="A43" s="180" t="s">
        <v>106</v>
      </c>
      <c r="B43" s="180"/>
      <c r="C43" s="180"/>
      <c r="D43" s="180"/>
      <c r="E43" s="180"/>
      <c r="F43" s="63"/>
      <c r="G43" s="63"/>
      <c r="H43" s="63"/>
      <c r="I43" s="63"/>
    </row>
    <row r="44" spans="1:9" ht="14.25">
      <c r="A44" s="64"/>
      <c r="B44" s="64"/>
      <c r="C44" s="64"/>
      <c r="D44" s="64"/>
      <c r="E44" s="65" t="s">
        <v>1</v>
      </c>
      <c r="F44" s="64"/>
      <c r="G44" s="188"/>
      <c r="H44" s="188"/>
      <c r="I44" s="188"/>
    </row>
    <row r="45" spans="1:9" ht="21.75">
      <c r="A45" s="177" t="s">
        <v>99</v>
      </c>
      <c r="B45" s="177"/>
      <c r="C45" s="177"/>
      <c r="D45" s="177" t="s">
        <v>144</v>
      </c>
      <c r="E45" s="177"/>
      <c r="F45" s="63"/>
      <c r="G45" s="63"/>
      <c r="H45" s="63"/>
      <c r="I45" s="63"/>
    </row>
    <row r="46" spans="1:9" ht="21.75">
      <c r="A46" s="177" t="s">
        <v>107</v>
      </c>
      <c r="B46" s="177"/>
      <c r="C46" s="177"/>
      <c r="D46" s="189" t="s">
        <v>102</v>
      </c>
      <c r="E46" s="189"/>
      <c r="F46" s="63"/>
      <c r="G46" s="63"/>
      <c r="H46" s="63"/>
      <c r="I46" s="63"/>
    </row>
    <row r="47" spans="1:9" ht="21.75">
      <c r="A47" s="177" t="s">
        <v>108</v>
      </c>
      <c r="B47" s="177" t="s">
        <v>109</v>
      </c>
      <c r="C47" s="177"/>
      <c r="D47" s="177">
        <v>4.76</v>
      </c>
      <c r="E47" s="177"/>
      <c r="F47" s="63"/>
      <c r="G47" s="63"/>
      <c r="H47" s="63"/>
      <c r="I47" s="63"/>
    </row>
    <row r="48" spans="1:9" ht="21.75">
      <c r="A48" s="177"/>
      <c r="B48" s="177" t="s">
        <v>110</v>
      </c>
      <c r="C48" s="177"/>
      <c r="D48" s="178">
        <v>4.76</v>
      </c>
      <c r="E48" s="178"/>
      <c r="F48" s="63"/>
      <c r="G48" s="63"/>
      <c r="H48" s="63"/>
      <c r="I48" s="63"/>
    </row>
    <row r="49" spans="1:5" ht="21.75">
      <c r="A49" s="177"/>
      <c r="B49" s="177" t="s">
        <v>111</v>
      </c>
      <c r="C49" s="177"/>
      <c r="D49" s="178"/>
      <c r="E49" s="178"/>
    </row>
    <row r="50" spans="1:5">
      <c r="A50" s="181" t="s">
        <v>112</v>
      </c>
      <c r="B50" s="177" t="s">
        <v>145</v>
      </c>
      <c r="C50" s="177"/>
      <c r="D50" s="177"/>
      <c r="E50" s="177"/>
    </row>
    <row r="51" spans="1:5">
      <c r="A51" s="182"/>
      <c r="B51" s="177"/>
      <c r="C51" s="177"/>
      <c r="D51" s="177"/>
      <c r="E51" s="177"/>
    </row>
    <row r="52" spans="1:5" ht="21.75">
      <c r="A52" s="177" t="s">
        <v>113</v>
      </c>
      <c r="B52" s="66" t="s">
        <v>114</v>
      </c>
      <c r="C52" s="66" t="s">
        <v>115</v>
      </c>
      <c r="D52" s="66" t="s">
        <v>116</v>
      </c>
      <c r="E52" s="66" t="s">
        <v>117</v>
      </c>
    </row>
    <row r="53" spans="1:5" ht="21.75">
      <c r="A53" s="177"/>
      <c r="B53" s="177" t="s">
        <v>118</v>
      </c>
      <c r="C53" s="66" t="s">
        <v>119</v>
      </c>
      <c r="D53" s="66" t="s">
        <v>146</v>
      </c>
      <c r="E53" s="66">
        <v>6</v>
      </c>
    </row>
    <row r="54" spans="1:5" ht="21.75">
      <c r="A54" s="177"/>
      <c r="B54" s="177"/>
      <c r="C54" s="66" t="s">
        <v>120</v>
      </c>
      <c r="D54" s="68" t="s">
        <v>147</v>
      </c>
      <c r="E54" s="70" t="s">
        <v>148</v>
      </c>
    </row>
    <row r="55" spans="1:5" ht="21.75">
      <c r="A55" s="177"/>
      <c r="B55" s="177"/>
      <c r="C55" s="66" t="s">
        <v>121</v>
      </c>
      <c r="D55" s="66" t="s">
        <v>149</v>
      </c>
      <c r="E55" s="66">
        <v>4.76</v>
      </c>
    </row>
    <row r="56" spans="1:5" ht="21.75">
      <c r="A56" s="177"/>
      <c r="B56" s="177"/>
      <c r="C56" s="66" t="s">
        <v>122</v>
      </c>
      <c r="D56" s="71" t="s">
        <v>150</v>
      </c>
      <c r="E56" s="70" t="s">
        <v>148</v>
      </c>
    </row>
    <row r="57" spans="1:5" ht="21.75">
      <c r="A57" s="177"/>
      <c r="B57" s="177" t="s">
        <v>123</v>
      </c>
      <c r="C57" s="66" t="s">
        <v>124</v>
      </c>
      <c r="D57" s="66"/>
      <c r="E57" s="66"/>
    </row>
    <row r="58" spans="1:5" ht="21.75">
      <c r="A58" s="177"/>
      <c r="B58" s="177"/>
      <c r="C58" s="66" t="s">
        <v>125</v>
      </c>
      <c r="D58" s="66"/>
      <c r="E58" s="66"/>
    </row>
    <row r="59" spans="1:5" ht="21.75">
      <c r="A59" s="177"/>
      <c r="B59" s="177"/>
      <c r="C59" s="66" t="s">
        <v>126</v>
      </c>
      <c r="D59" s="66"/>
      <c r="E59" s="66"/>
    </row>
    <row r="60" spans="1:5" ht="21.75">
      <c r="A60" s="177"/>
      <c r="B60" s="177"/>
      <c r="C60" s="66" t="s">
        <v>127</v>
      </c>
      <c r="D60" s="68" t="s">
        <v>151</v>
      </c>
      <c r="E60" s="66">
        <v>1</v>
      </c>
    </row>
    <row r="61" spans="1:5" ht="21.75">
      <c r="A61" s="177"/>
      <c r="B61" s="177"/>
      <c r="C61" s="66" t="s">
        <v>128</v>
      </c>
      <c r="D61" s="66" t="s">
        <v>140</v>
      </c>
      <c r="E61" s="69" t="s">
        <v>148</v>
      </c>
    </row>
    <row r="62" spans="1:5" ht="25.5">
      <c r="A62" s="179" t="s">
        <v>129</v>
      </c>
      <c r="B62" s="179"/>
      <c r="C62" s="179"/>
      <c r="D62" s="179"/>
      <c r="E62" s="179"/>
    </row>
    <row r="64" spans="1:5" ht="28.5">
      <c r="A64" s="180" t="s">
        <v>106</v>
      </c>
      <c r="B64" s="180"/>
      <c r="C64" s="180"/>
      <c r="D64" s="180"/>
      <c r="E64" s="180"/>
    </row>
    <row r="65" spans="1:9" ht="14.25">
      <c r="A65" s="64"/>
      <c r="B65" s="64"/>
      <c r="C65" s="64"/>
      <c r="D65" s="64"/>
      <c r="E65" s="65" t="s">
        <v>1</v>
      </c>
      <c r="F65" s="64"/>
      <c r="G65" s="188"/>
      <c r="H65" s="188"/>
      <c r="I65" s="188"/>
    </row>
    <row r="66" spans="1:9" ht="21.75">
      <c r="A66" s="177" t="s">
        <v>99</v>
      </c>
      <c r="B66" s="177"/>
      <c r="C66" s="177"/>
      <c r="D66" s="177" t="s">
        <v>152</v>
      </c>
      <c r="E66" s="177"/>
      <c r="F66" s="63"/>
      <c r="G66" s="63"/>
      <c r="H66" s="63"/>
      <c r="I66" s="63"/>
    </row>
    <row r="67" spans="1:9" ht="21.75">
      <c r="A67" s="177" t="s">
        <v>107</v>
      </c>
      <c r="B67" s="177"/>
      <c r="C67" s="177"/>
      <c r="D67" s="189" t="s">
        <v>102</v>
      </c>
      <c r="E67" s="189"/>
      <c r="F67" s="63"/>
      <c r="G67" s="63"/>
      <c r="H67" s="63"/>
      <c r="I67" s="63"/>
    </row>
    <row r="68" spans="1:9" ht="21.75">
      <c r="A68" s="177" t="s">
        <v>108</v>
      </c>
      <c r="B68" s="177" t="s">
        <v>109</v>
      </c>
      <c r="C68" s="177"/>
      <c r="D68" s="177">
        <v>16.3</v>
      </c>
      <c r="E68" s="177"/>
      <c r="F68" s="63"/>
      <c r="G68" s="63"/>
      <c r="H68" s="63"/>
      <c r="I68" s="63"/>
    </row>
    <row r="69" spans="1:9" ht="21.75">
      <c r="A69" s="177"/>
      <c r="B69" s="177" t="s">
        <v>110</v>
      </c>
      <c r="C69" s="177"/>
      <c r="D69" s="178">
        <v>16.3</v>
      </c>
      <c r="E69" s="178"/>
      <c r="F69" s="63"/>
      <c r="G69" s="63"/>
      <c r="H69" s="63"/>
      <c r="I69" s="63"/>
    </row>
    <row r="70" spans="1:9" ht="21.75">
      <c r="A70" s="177"/>
      <c r="B70" s="177" t="s">
        <v>111</v>
      </c>
      <c r="C70" s="177"/>
      <c r="D70" s="178"/>
      <c r="E70" s="178"/>
      <c r="F70" s="63"/>
      <c r="G70" s="63"/>
      <c r="H70" s="63"/>
      <c r="I70" s="63"/>
    </row>
    <row r="71" spans="1:9">
      <c r="A71" s="181" t="s">
        <v>112</v>
      </c>
      <c r="B71" s="177" t="s">
        <v>153</v>
      </c>
      <c r="C71" s="177"/>
      <c r="D71" s="177"/>
      <c r="E71" s="177"/>
      <c r="F71" s="63"/>
      <c r="G71" s="63"/>
      <c r="H71" s="63"/>
      <c r="I71" s="63"/>
    </row>
    <row r="72" spans="1:9">
      <c r="A72" s="182"/>
      <c r="B72" s="177"/>
      <c r="C72" s="177"/>
      <c r="D72" s="177"/>
      <c r="E72" s="177"/>
      <c r="F72" s="63"/>
      <c r="G72" s="63"/>
      <c r="H72" s="63"/>
      <c r="I72" s="63"/>
    </row>
    <row r="73" spans="1:9" ht="21.75">
      <c r="A73" s="177" t="s">
        <v>113</v>
      </c>
      <c r="B73" s="66" t="s">
        <v>114</v>
      </c>
      <c r="C73" s="66" t="s">
        <v>115</v>
      </c>
      <c r="D73" s="66" t="s">
        <v>116</v>
      </c>
      <c r="E73" s="66" t="s">
        <v>117</v>
      </c>
      <c r="F73" s="63"/>
      <c r="G73" s="63"/>
      <c r="H73" s="63"/>
      <c r="I73" s="63"/>
    </row>
    <row r="74" spans="1:9" ht="21.75">
      <c r="A74" s="177"/>
      <c r="B74" s="177" t="s">
        <v>118</v>
      </c>
      <c r="C74" s="66" t="s">
        <v>119</v>
      </c>
      <c r="D74" s="66" t="s">
        <v>154</v>
      </c>
      <c r="E74" s="66">
        <v>6</v>
      </c>
      <c r="F74" s="63"/>
      <c r="G74" s="63"/>
      <c r="H74" s="63"/>
      <c r="I74" s="63"/>
    </row>
    <row r="75" spans="1:9" ht="21.75">
      <c r="A75" s="177"/>
      <c r="B75" s="177"/>
      <c r="C75" s="66" t="s">
        <v>120</v>
      </c>
      <c r="D75" s="71" t="s">
        <v>147</v>
      </c>
      <c r="E75" s="66" t="s">
        <v>148</v>
      </c>
      <c r="F75" s="63"/>
      <c r="G75" s="63"/>
      <c r="H75" s="63"/>
      <c r="I75" s="63"/>
    </row>
    <row r="76" spans="1:9" ht="21.75">
      <c r="A76" s="177"/>
      <c r="B76" s="177"/>
      <c r="C76" s="66" t="s">
        <v>121</v>
      </c>
      <c r="D76" s="66" t="s">
        <v>149</v>
      </c>
      <c r="E76" s="66">
        <v>16.3</v>
      </c>
      <c r="F76" s="63"/>
      <c r="G76" s="63"/>
      <c r="H76" s="63"/>
      <c r="I76" s="63"/>
    </row>
    <row r="77" spans="1:9" ht="21.75">
      <c r="A77" s="177"/>
      <c r="B77" s="177"/>
      <c r="C77" s="66" t="s">
        <v>122</v>
      </c>
      <c r="D77" s="71" t="s">
        <v>150</v>
      </c>
      <c r="E77" s="66" t="s">
        <v>148</v>
      </c>
      <c r="F77" s="63"/>
      <c r="G77" s="63"/>
      <c r="H77" s="63"/>
      <c r="I77" s="63"/>
    </row>
    <row r="78" spans="1:9" ht="21.75">
      <c r="A78" s="177"/>
      <c r="B78" s="177" t="s">
        <v>123</v>
      </c>
      <c r="C78" s="66" t="s">
        <v>124</v>
      </c>
      <c r="D78" s="66"/>
      <c r="E78" s="66"/>
      <c r="F78" s="63"/>
      <c r="G78" s="63"/>
      <c r="H78" s="63"/>
      <c r="I78" s="63"/>
    </row>
    <row r="79" spans="1:9" ht="21.75">
      <c r="A79" s="177"/>
      <c r="B79" s="177"/>
      <c r="C79" s="66" t="s">
        <v>125</v>
      </c>
      <c r="D79" s="66"/>
      <c r="E79" s="66"/>
      <c r="F79" s="63"/>
      <c r="G79" s="63"/>
      <c r="H79" s="63"/>
      <c r="I79" s="63"/>
    </row>
    <row r="80" spans="1:9" ht="21.75">
      <c r="A80" s="177"/>
      <c r="B80" s="177"/>
      <c r="C80" s="66" t="s">
        <v>126</v>
      </c>
      <c r="D80" s="66"/>
      <c r="E80" s="66"/>
      <c r="F80" s="63"/>
      <c r="G80" s="63"/>
      <c r="H80" s="63"/>
      <c r="I80" s="63"/>
    </row>
    <row r="81" spans="1:9" ht="21.75">
      <c r="A81" s="177"/>
      <c r="B81" s="177"/>
      <c r="C81" s="66" t="s">
        <v>127</v>
      </c>
      <c r="D81" s="66"/>
      <c r="E81" s="66"/>
      <c r="F81" s="63"/>
      <c r="G81" s="63"/>
      <c r="H81" s="63"/>
      <c r="I81" s="63"/>
    </row>
    <row r="82" spans="1:9" ht="21.75">
      <c r="A82" s="177"/>
      <c r="B82" s="177"/>
      <c r="C82" s="66" t="s">
        <v>128</v>
      </c>
      <c r="D82" s="66" t="s">
        <v>140</v>
      </c>
      <c r="E82" s="72" t="s">
        <v>148</v>
      </c>
      <c r="F82" s="63"/>
      <c r="G82" s="63"/>
      <c r="H82" s="63"/>
      <c r="I82" s="63"/>
    </row>
    <row r="83" spans="1:9" ht="25.5">
      <c r="A83" s="179" t="s">
        <v>129</v>
      </c>
      <c r="B83" s="179"/>
      <c r="C83" s="179"/>
      <c r="D83" s="179"/>
      <c r="E83" s="179"/>
      <c r="F83" s="63"/>
      <c r="G83" s="63"/>
      <c r="H83" s="63"/>
      <c r="I83" s="63"/>
    </row>
    <row r="85" spans="1:9" ht="28.5">
      <c r="A85" s="180" t="s">
        <v>106</v>
      </c>
      <c r="B85" s="180"/>
      <c r="C85" s="180"/>
      <c r="D85" s="180"/>
      <c r="E85" s="180"/>
      <c r="F85" s="63"/>
      <c r="G85" s="63"/>
      <c r="H85" s="63"/>
      <c r="I85" s="63"/>
    </row>
    <row r="86" spans="1:9" ht="14.25">
      <c r="A86" s="64"/>
      <c r="B86" s="64"/>
      <c r="C86" s="64"/>
      <c r="D86" s="64"/>
      <c r="E86" s="65" t="s">
        <v>1</v>
      </c>
      <c r="F86" s="64"/>
      <c r="G86" s="188"/>
      <c r="H86" s="188"/>
      <c r="I86" s="188"/>
    </row>
    <row r="87" spans="1:9" ht="21.75">
      <c r="A87" s="177" t="s">
        <v>99</v>
      </c>
      <c r="B87" s="177"/>
      <c r="C87" s="177"/>
      <c r="D87" s="177" t="s">
        <v>155</v>
      </c>
      <c r="E87" s="177"/>
      <c r="F87" s="63"/>
      <c r="G87" s="63"/>
      <c r="H87" s="63"/>
      <c r="I87" s="63"/>
    </row>
    <row r="88" spans="1:9" ht="21.75">
      <c r="A88" s="177" t="s">
        <v>107</v>
      </c>
      <c r="B88" s="177"/>
      <c r="C88" s="177"/>
      <c r="D88" s="189" t="s">
        <v>102</v>
      </c>
      <c r="E88" s="189"/>
      <c r="F88" s="63"/>
      <c r="G88" s="63"/>
      <c r="H88" s="63"/>
      <c r="I88" s="63"/>
    </row>
    <row r="89" spans="1:9" ht="21.75">
      <c r="A89" s="177" t="s">
        <v>108</v>
      </c>
      <c r="B89" s="177" t="s">
        <v>109</v>
      </c>
      <c r="C89" s="177"/>
      <c r="D89" s="177">
        <v>83.6</v>
      </c>
      <c r="E89" s="177"/>
      <c r="F89" s="63"/>
      <c r="G89" s="63"/>
      <c r="H89" s="63"/>
      <c r="I89" s="63"/>
    </row>
    <row r="90" spans="1:9" ht="21.75">
      <c r="A90" s="177"/>
      <c r="B90" s="177" t="s">
        <v>110</v>
      </c>
      <c r="C90" s="177"/>
      <c r="D90" s="178">
        <v>83.6</v>
      </c>
      <c r="E90" s="178"/>
      <c r="F90" s="63"/>
      <c r="G90" s="63"/>
      <c r="H90" s="63"/>
      <c r="I90" s="63"/>
    </row>
    <row r="91" spans="1:9" ht="21.75">
      <c r="A91" s="177"/>
      <c r="B91" s="177" t="s">
        <v>111</v>
      </c>
      <c r="C91" s="177"/>
      <c r="D91" s="178"/>
      <c r="E91" s="178"/>
      <c r="F91" s="63"/>
      <c r="G91" s="63"/>
      <c r="H91" s="63"/>
      <c r="I91" s="63"/>
    </row>
    <row r="92" spans="1:9">
      <c r="A92" s="181" t="s">
        <v>112</v>
      </c>
      <c r="B92" s="177" t="s">
        <v>156</v>
      </c>
      <c r="C92" s="177"/>
      <c r="D92" s="177"/>
      <c r="E92" s="177"/>
      <c r="F92" s="63"/>
      <c r="G92" s="63"/>
      <c r="H92" s="63"/>
      <c r="I92" s="63"/>
    </row>
    <row r="93" spans="1:9">
      <c r="A93" s="182"/>
      <c r="B93" s="177"/>
      <c r="C93" s="177"/>
      <c r="D93" s="177"/>
      <c r="E93" s="177"/>
      <c r="F93" s="63"/>
      <c r="G93" s="63"/>
      <c r="H93" s="63"/>
      <c r="I93" s="63"/>
    </row>
    <row r="94" spans="1:9" ht="21.75">
      <c r="A94" s="177" t="s">
        <v>113</v>
      </c>
      <c r="B94" s="66" t="s">
        <v>114</v>
      </c>
      <c r="C94" s="66" t="s">
        <v>115</v>
      </c>
      <c r="D94" s="66" t="s">
        <v>116</v>
      </c>
      <c r="E94" s="66" t="s">
        <v>117</v>
      </c>
      <c r="F94" s="63"/>
      <c r="G94" s="63"/>
      <c r="H94" s="63"/>
      <c r="I94" s="63"/>
    </row>
    <row r="95" spans="1:9" ht="21.75">
      <c r="A95" s="177"/>
      <c r="B95" s="177" t="s">
        <v>118</v>
      </c>
      <c r="C95" s="66" t="s">
        <v>119</v>
      </c>
      <c r="D95" s="66" t="s">
        <v>154</v>
      </c>
      <c r="E95" s="66">
        <v>18</v>
      </c>
      <c r="F95" s="63"/>
      <c r="G95" s="63"/>
      <c r="H95" s="63"/>
      <c r="I95" s="63"/>
    </row>
    <row r="96" spans="1:9" ht="21.75">
      <c r="A96" s="177"/>
      <c r="B96" s="177"/>
      <c r="C96" s="66" t="s">
        <v>120</v>
      </c>
      <c r="D96" s="71" t="s">
        <v>147</v>
      </c>
      <c r="E96" s="67" t="s">
        <v>137</v>
      </c>
      <c r="F96" s="63"/>
      <c r="G96" s="63"/>
      <c r="H96" s="63"/>
      <c r="I96" s="63"/>
    </row>
    <row r="97" spans="1:9" ht="21.75">
      <c r="A97" s="177"/>
      <c r="B97" s="177"/>
      <c r="C97" s="66" t="s">
        <v>121</v>
      </c>
      <c r="D97" s="66" t="s">
        <v>157</v>
      </c>
      <c r="E97" s="66">
        <v>83.6</v>
      </c>
      <c r="F97" s="63"/>
      <c r="G97" s="63"/>
      <c r="H97" s="63"/>
      <c r="I97" s="63"/>
    </row>
    <row r="98" spans="1:9" ht="21.75">
      <c r="A98" s="177"/>
      <c r="B98" s="177"/>
      <c r="C98" s="66" t="s">
        <v>122</v>
      </c>
      <c r="D98" s="68" t="s">
        <v>150</v>
      </c>
      <c r="E98" s="67" t="s">
        <v>137</v>
      </c>
      <c r="F98" s="63"/>
      <c r="G98" s="63"/>
      <c r="H98" s="63"/>
      <c r="I98" s="63"/>
    </row>
    <row r="99" spans="1:9" ht="21.75">
      <c r="A99" s="177"/>
      <c r="B99" s="177" t="s">
        <v>123</v>
      </c>
      <c r="C99" s="66" t="s">
        <v>124</v>
      </c>
      <c r="D99" s="66"/>
      <c r="E99" s="66"/>
      <c r="F99" s="63"/>
      <c r="G99" s="63"/>
      <c r="H99" s="63"/>
      <c r="I99" s="63"/>
    </row>
    <row r="100" spans="1:9" ht="21.75">
      <c r="A100" s="177"/>
      <c r="B100" s="177"/>
      <c r="C100" s="66" t="s">
        <v>125</v>
      </c>
      <c r="D100" s="66" t="s">
        <v>146</v>
      </c>
      <c r="E100" s="66">
        <v>6</v>
      </c>
      <c r="F100" s="63"/>
      <c r="G100" s="63"/>
      <c r="H100" s="63"/>
      <c r="I100" s="63"/>
    </row>
    <row r="101" spans="1:9" ht="21.75">
      <c r="A101" s="177"/>
      <c r="B101" s="177"/>
      <c r="C101" s="66" t="s">
        <v>126</v>
      </c>
      <c r="D101" s="66"/>
      <c r="E101" s="66"/>
      <c r="F101" s="63"/>
      <c r="G101" s="63"/>
      <c r="H101" s="63"/>
      <c r="I101" s="63"/>
    </row>
    <row r="102" spans="1:9" ht="21.75">
      <c r="A102" s="177"/>
      <c r="B102" s="177"/>
      <c r="C102" s="66" t="s">
        <v>127</v>
      </c>
      <c r="D102" s="66"/>
      <c r="E102" s="66"/>
      <c r="F102" s="63"/>
      <c r="G102" s="63"/>
      <c r="H102" s="63"/>
      <c r="I102" s="63"/>
    </row>
    <row r="103" spans="1:9" ht="21.75">
      <c r="A103" s="177"/>
      <c r="B103" s="177"/>
      <c r="C103" s="66" t="s">
        <v>128</v>
      </c>
      <c r="D103" s="71" t="s">
        <v>158</v>
      </c>
      <c r="E103" s="72" t="s">
        <v>148</v>
      </c>
      <c r="F103" s="63"/>
      <c r="G103" s="63"/>
      <c r="H103" s="63"/>
      <c r="I103" s="63"/>
    </row>
    <row r="104" spans="1:9" ht="25.5">
      <c r="A104" s="179" t="s">
        <v>129</v>
      </c>
      <c r="B104" s="179"/>
      <c r="C104" s="179"/>
      <c r="D104" s="179"/>
      <c r="E104" s="179"/>
      <c r="F104" s="63"/>
      <c r="G104" s="63"/>
      <c r="H104" s="63"/>
      <c r="I104" s="63"/>
    </row>
    <row r="105" spans="1:9" ht="28.5">
      <c r="A105" s="164" t="s">
        <v>106</v>
      </c>
      <c r="B105" s="164"/>
      <c r="C105" s="164"/>
      <c r="D105" s="164"/>
      <c r="E105" s="164"/>
    </row>
    <row r="106" spans="1:9" ht="14.25">
      <c r="A106" s="73"/>
      <c r="B106" s="73"/>
      <c r="C106" s="73"/>
      <c r="D106" s="73"/>
      <c r="E106" s="74" t="s">
        <v>1</v>
      </c>
    </row>
    <row r="107" spans="1:9" ht="21.75">
      <c r="A107" s="183" t="s">
        <v>99</v>
      </c>
      <c r="B107" s="183"/>
      <c r="C107" s="183"/>
      <c r="D107" s="183" t="s">
        <v>159</v>
      </c>
      <c r="E107" s="183"/>
    </row>
    <row r="108" spans="1:9" ht="21.75">
      <c r="A108" s="183" t="s">
        <v>107</v>
      </c>
      <c r="B108" s="183"/>
      <c r="C108" s="183"/>
      <c r="D108" s="187" t="s">
        <v>102</v>
      </c>
      <c r="E108" s="187"/>
    </row>
    <row r="109" spans="1:9" ht="21.75">
      <c r="A109" s="183" t="s">
        <v>108</v>
      </c>
      <c r="B109" s="183" t="s">
        <v>109</v>
      </c>
      <c r="C109" s="183"/>
      <c r="D109" s="183">
        <v>61.34</v>
      </c>
      <c r="E109" s="183"/>
    </row>
    <row r="110" spans="1:9" ht="21.75">
      <c r="A110" s="183"/>
      <c r="B110" s="183" t="s">
        <v>110</v>
      </c>
      <c r="C110" s="183"/>
      <c r="D110" s="186">
        <v>61.34</v>
      </c>
      <c r="E110" s="186"/>
    </row>
    <row r="111" spans="1:9" ht="21.75">
      <c r="A111" s="183"/>
      <c r="B111" s="183" t="s">
        <v>111</v>
      </c>
      <c r="C111" s="183"/>
      <c r="D111" s="186"/>
      <c r="E111" s="186"/>
    </row>
    <row r="112" spans="1:9">
      <c r="A112" s="184" t="s">
        <v>112</v>
      </c>
      <c r="B112" s="183" t="s">
        <v>160</v>
      </c>
      <c r="C112" s="183"/>
      <c r="D112" s="183"/>
      <c r="E112" s="183"/>
    </row>
    <row r="113" spans="1:5">
      <c r="A113" s="185"/>
      <c r="B113" s="183"/>
      <c r="C113" s="183"/>
      <c r="D113" s="183"/>
      <c r="E113" s="183"/>
    </row>
    <row r="114" spans="1:5" ht="21.75">
      <c r="A114" s="183" t="s">
        <v>113</v>
      </c>
      <c r="B114" s="75" t="s">
        <v>114</v>
      </c>
      <c r="C114" s="75" t="s">
        <v>115</v>
      </c>
      <c r="D114" s="75" t="s">
        <v>116</v>
      </c>
      <c r="E114" s="75" t="s">
        <v>117</v>
      </c>
    </row>
    <row r="115" spans="1:5" ht="21.75">
      <c r="A115" s="183"/>
      <c r="B115" s="183" t="s">
        <v>118</v>
      </c>
      <c r="C115" s="75" t="s">
        <v>119</v>
      </c>
      <c r="D115" s="75" t="s">
        <v>161</v>
      </c>
      <c r="E115" s="75">
        <v>2</v>
      </c>
    </row>
    <row r="116" spans="1:5" ht="21.75">
      <c r="A116" s="183"/>
      <c r="B116" s="183"/>
      <c r="C116" s="75" t="s">
        <v>120</v>
      </c>
      <c r="D116" s="76" t="s">
        <v>162</v>
      </c>
      <c r="E116" s="77">
        <v>1</v>
      </c>
    </row>
    <row r="117" spans="1:5" ht="21.75">
      <c r="A117" s="183"/>
      <c r="B117" s="183"/>
      <c r="C117" s="75" t="s">
        <v>121</v>
      </c>
      <c r="D117" s="75" t="s">
        <v>163</v>
      </c>
      <c r="E117" s="75" t="s">
        <v>164</v>
      </c>
    </row>
    <row r="118" spans="1:5" ht="21.75">
      <c r="A118" s="183"/>
      <c r="B118" s="183"/>
      <c r="C118" s="75" t="s">
        <v>122</v>
      </c>
      <c r="D118" s="78" t="s">
        <v>165</v>
      </c>
      <c r="E118" s="77">
        <v>1</v>
      </c>
    </row>
    <row r="119" spans="1:5" ht="21.75">
      <c r="A119" s="183"/>
      <c r="B119" s="183" t="s">
        <v>123</v>
      </c>
      <c r="C119" s="75" t="s">
        <v>124</v>
      </c>
      <c r="D119" s="75"/>
      <c r="E119" s="75"/>
    </row>
    <row r="120" spans="1:5" ht="21.75">
      <c r="A120" s="183"/>
      <c r="B120" s="183"/>
      <c r="C120" s="75" t="s">
        <v>125</v>
      </c>
      <c r="D120" s="75" t="s">
        <v>166</v>
      </c>
      <c r="E120" s="75" t="s">
        <v>167</v>
      </c>
    </row>
    <row r="121" spans="1:5" ht="21.75">
      <c r="A121" s="183"/>
      <c r="B121" s="183"/>
      <c r="C121" s="75" t="s">
        <v>126</v>
      </c>
      <c r="D121" s="75"/>
      <c r="E121" s="75"/>
    </row>
    <row r="122" spans="1:5" ht="21.75">
      <c r="A122" s="183"/>
      <c r="B122" s="183"/>
      <c r="C122" s="75" t="s">
        <v>127</v>
      </c>
      <c r="D122" s="75"/>
      <c r="E122" s="75"/>
    </row>
    <row r="123" spans="1:5" ht="21.75">
      <c r="A123" s="183"/>
      <c r="B123" s="183"/>
      <c r="C123" s="75" t="s">
        <v>128</v>
      </c>
      <c r="D123" s="75" t="s">
        <v>140</v>
      </c>
      <c r="E123" s="79" t="s">
        <v>148</v>
      </c>
    </row>
    <row r="124" spans="1:5" ht="25.5">
      <c r="A124" s="168" t="s">
        <v>129</v>
      </c>
      <c r="B124" s="168"/>
      <c r="C124" s="168"/>
      <c r="D124" s="168"/>
      <c r="E124" s="168"/>
    </row>
    <row r="125" spans="1:5" ht="28.5">
      <c r="A125" s="164" t="s">
        <v>106</v>
      </c>
      <c r="B125" s="164"/>
      <c r="C125" s="164"/>
      <c r="D125" s="164"/>
      <c r="E125" s="164"/>
    </row>
    <row r="126" spans="1:5" ht="14.25">
      <c r="A126" s="115"/>
      <c r="B126" s="115"/>
      <c r="C126" s="115"/>
      <c r="D126" s="115"/>
      <c r="E126" s="116" t="s">
        <v>1</v>
      </c>
    </row>
    <row r="127" spans="1:5" ht="19.5">
      <c r="A127" s="165" t="s">
        <v>99</v>
      </c>
      <c r="B127" s="165"/>
      <c r="C127" s="165"/>
      <c r="D127" s="166" t="s">
        <v>214</v>
      </c>
      <c r="E127" s="166"/>
    </row>
    <row r="128" spans="1:5" ht="19.5">
      <c r="A128" s="165" t="s">
        <v>107</v>
      </c>
      <c r="B128" s="165"/>
      <c r="C128" s="165"/>
      <c r="D128" s="167" t="s">
        <v>102</v>
      </c>
      <c r="E128" s="167"/>
    </row>
    <row r="129" spans="1:5" ht="19.5">
      <c r="A129" s="165" t="s">
        <v>108</v>
      </c>
      <c r="B129" s="165" t="s">
        <v>109</v>
      </c>
      <c r="C129" s="165"/>
      <c r="D129" s="165">
        <v>3</v>
      </c>
      <c r="E129" s="165"/>
    </row>
    <row r="130" spans="1:5" ht="19.5">
      <c r="A130" s="165"/>
      <c r="B130" s="165" t="s">
        <v>110</v>
      </c>
      <c r="C130" s="165"/>
      <c r="D130" s="165">
        <v>3</v>
      </c>
      <c r="E130" s="165"/>
    </row>
    <row r="131" spans="1:5" ht="19.5">
      <c r="A131" s="165"/>
      <c r="B131" s="165" t="s">
        <v>111</v>
      </c>
      <c r="C131" s="165"/>
      <c r="D131" s="165"/>
      <c r="E131" s="165"/>
    </row>
    <row r="132" spans="1:5">
      <c r="A132" s="169" t="s">
        <v>112</v>
      </c>
      <c r="B132" s="171" t="s">
        <v>215</v>
      </c>
      <c r="C132" s="172"/>
      <c r="D132" s="172"/>
      <c r="E132" s="173"/>
    </row>
    <row r="133" spans="1:5">
      <c r="A133" s="170"/>
      <c r="B133" s="174"/>
      <c r="C133" s="175"/>
      <c r="D133" s="175"/>
      <c r="E133" s="176"/>
    </row>
    <row r="134" spans="1:5" ht="19.5">
      <c r="A134" s="165" t="s">
        <v>113</v>
      </c>
      <c r="B134" s="117" t="s">
        <v>114</v>
      </c>
      <c r="C134" s="117" t="s">
        <v>115</v>
      </c>
      <c r="D134" s="117" t="s">
        <v>116</v>
      </c>
      <c r="E134" s="117" t="s">
        <v>117</v>
      </c>
    </row>
    <row r="135" spans="1:5" ht="19.5">
      <c r="A135" s="165"/>
      <c r="B135" s="165" t="s">
        <v>118</v>
      </c>
      <c r="C135" s="117" t="s">
        <v>119</v>
      </c>
      <c r="D135" s="118" t="s">
        <v>216</v>
      </c>
      <c r="E135" s="118" t="s">
        <v>217</v>
      </c>
    </row>
    <row r="136" spans="1:5" ht="19.5">
      <c r="A136" s="165"/>
      <c r="B136" s="165"/>
      <c r="C136" s="117" t="s">
        <v>120</v>
      </c>
      <c r="D136" s="118" t="s">
        <v>218</v>
      </c>
      <c r="E136" s="119">
        <v>1</v>
      </c>
    </row>
    <row r="137" spans="1:5" ht="19.5">
      <c r="A137" s="165"/>
      <c r="B137" s="165"/>
      <c r="C137" s="117" t="s">
        <v>121</v>
      </c>
      <c r="D137" s="118" t="s">
        <v>219</v>
      </c>
      <c r="E137" s="118" t="s">
        <v>220</v>
      </c>
    </row>
    <row r="138" spans="1:5" ht="19.5">
      <c r="A138" s="165"/>
      <c r="B138" s="165"/>
      <c r="C138" s="117" t="s">
        <v>122</v>
      </c>
      <c r="D138" s="118" t="s">
        <v>221</v>
      </c>
      <c r="E138" s="119">
        <v>1</v>
      </c>
    </row>
    <row r="139" spans="1:5" ht="19.5">
      <c r="A139" s="165"/>
      <c r="B139" s="165" t="s">
        <v>123</v>
      </c>
      <c r="C139" s="117" t="s">
        <v>124</v>
      </c>
      <c r="D139" s="118"/>
      <c r="E139" s="118"/>
    </row>
    <row r="140" spans="1:5" ht="19.5">
      <c r="A140" s="165"/>
      <c r="B140" s="165"/>
      <c r="C140" s="117" t="s">
        <v>125</v>
      </c>
      <c r="D140" s="118" t="s">
        <v>222</v>
      </c>
      <c r="E140" s="118" t="s">
        <v>223</v>
      </c>
    </row>
    <row r="141" spans="1:5" ht="19.5">
      <c r="A141" s="165"/>
      <c r="B141" s="165"/>
      <c r="C141" s="117" t="s">
        <v>126</v>
      </c>
      <c r="D141" s="118"/>
      <c r="E141" s="118"/>
    </row>
    <row r="142" spans="1:5" ht="19.5">
      <c r="A142" s="165"/>
      <c r="B142" s="165"/>
      <c r="C142" s="117" t="s">
        <v>127</v>
      </c>
      <c r="D142" s="118"/>
      <c r="E142" s="118"/>
    </row>
    <row r="143" spans="1:5" ht="19.5">
      <c r="A143" s="165"/>
      <c r="B143" s="165"/>
      <c r="C143" s="117" t="s">
        <v>128</v>
      </c>
      <c r="D143" s="118" t="s">
        <v>224</v>
      </c>
      <c r="E143" s="118" t="s">
        <v>225</v>
      </c>
    </row>
    <row r="144" spans="1:5" ht="25.5">
      <c r="A144" s="168" t="s">
        <v>129</v>
      </c>
      <c r="B144" s="168"/>
      <c r="C144" s="168"/>
      <c r="D144" s="168"/>
      <c r="E144" s="168"/>
    </row>
    <row r="145" spans="1:5" ht="28.5">
      <c r="A145" s="164" t="s">
        <v>106</v>
      </c>
      <c r="B145" s="164"/>
      <c r="C145" s="164"/>
      <c r="D145" s="164"/>
      <c r="E145" s="164"/>
    </row>
    <row r="146" spans="1:5" ht="14.25">
      <c r="A146" s="120"/>
      <c r="B146" s="120"/>
      <c r="C146" s="120"/>
      <c r="D146" s="120"/>
      <c r="E146" s="121" t="s">
        <v>1</v>
      </c>
    </row>
    <row r="147" spans="1:5" ht="19.5">
      <c r="A147" s="165" t="s">
        <v>99</v>
      </c>
      <c r="B147" s="165"/>
      <c r="C147" s="165"/>
      <c r="D147" s="166" t="s">
        <v>226</v>
      </c>
      <c r="E147" s="166"/>
    </row>
    <row r="148" spans="1:5" ht="19.5">
      <c r="A148" s="165" t="s">
        <v>107</v>
      </c>
      <c r="B148" s="165"/>
      <c r="C148" s="165"/>
      <c r="D148" s="167" t="s">
        <v>102</v>
      </c>
      <c r="E148" s="167"/>
    </row>
    <row r="149" spans="1:5" ht="19.5">
      <c r="A149" s="165" t="s">
        <v>108</v>
      </c>
      <c r="B149" s="165" t="s">
        <v>109</v>
      </c>
      <c r="C149" s="165"/>
      <c r="D149" s="165">
        <v>2.5</v>
      </c>
      <c r="E149" s="165"/>
    </row>
    <row r="150" spans="1:5" ht="19.5">
      <c r="A150" s="165"/>
      <c r="B150" s="165" t="s">
        <v>110</v>
      </c>
      <c r="C150" s="165"/>
      <c r="D150" s="165">
        <v>2.5</v>
      </c>
      <c r="E150" s="165"/>
    </row>
    <row r="151" spans="1:5" ht="19.5">
      <c r="A151" s="165"/>
      <c r="B151" s="165" t="s">
        <v>111</v>
      </c>
      <c r="C151" s="165"/>
      <c r="D151" s="165"/>
      <c r="E151" s="165"/>
    </row>
    <row r="152" spans="1:5">
      <c r="A152" s="169" t="s">
        <v>112</v>
      </c>
      <c r="B152" s="171" t="s">
        <v>227</v>
      </c>
      <c r="C152" s="172"/>
      <c r="D152" s="172"/>
      <c r="E152" s="173"/>
    </row>
    <row r="153" spans="1:5">
      <c r="A153" s="170"/>
      <c r="B153" s="174"/>
      <c r="C153" s="175"/>
      <c r="D153" s="175"/>
      <c r="E153" s="176"/>
    </row>
    <row r="154" spans="1:5" ht="19.5">
      <c r="A154" s="165" t="s">
        <v>113</v>
      </c>
      <c r="B154" s="122" t="s">
        <v>114</v>
      </c>
      <c r="C154" s="122" t="s">
        <v>115</v>
      </c>
      <c r="D154" s="122" t="s">
        <v>116</v>
      </c>
      <c r="E154" s="122" t="s">
        <v>117</v>
      </c>
    </row>
    <row r="155" spans="1:5" ht="19.5">
      <c r="A155" s="165"/>
      <c r="B155" s="165" t="s">
        <v>118</v>
      </c>
      <c r="C155" s="122" t="s">
        <v>119</v>
      </c>
      <c r="D155" s="123" t="s">
        <v>216</v>
      </c>
      <c r="E155" s="123" t="s">
        <v>217</v>
      </c>
    </row>
    <row r="156" spans="1:5" ht="19.5">
      <c r="A156" s="165"/>
      <c r="B156" s="165"/>
      <c r="C156" s="122" t="s">
        <v>120</v>
      </c>
      <c r="D156" s="123" t="s">
        <v>218</v>
      </c>
      <c r="E156" s="124">
        <v>1</v>
      </c>
    </row>
    <row r="157" spans="1:5" ht="19.5">
      <c r="A157" s="165"/>
      <c r="B157" s="165"/>
      <c r="C157" s="122" t="s">
        <v>121</v>
      </c>
      <c r="D157" s="123" t="s">
        <v>219</v>
      </c>
      <c r="E157" s="123" t="s">
        <v>228</v>
      </c>
    </row>
    <row r="158" spans="1:5" ht="19.5">
      <c r="A158" s="165"/>
      <c r="B158" s="165"/>
      <c r="C158" s="122" t="s">
        <v>122</v>
      </c>
      <c r="D158" s="123" t="s">
        <v>221</v>
      </c>
      <c r="E158" s="124">
        <v>1</v>
      </c>
    </row>
    <row r="159" spans="1:5" ht="19.5">
      <c r="A159" s="165"/>
      <c r="B159" s="165" t="s">
        <v>123</v>
      </c>
      <c r="C159" s="122" t="s">
        <v>124</v>
      </c>
      <c r="D159" s="123"/>
      <c r="E159" s="123"/>
    </row>
    <row r="160" spans="1:5" ht="19.5">
      <c r="A160" s="165"/>
      <c r="B160" s="165"/>
      <c r="C160" s="122" t="s">
        <v>125</v>
      </c>
      <c r="D160" s="123" t="s">
        <v>222</v>
      </c>
      <c r="E160" s="123" t="s">
        <v>223</v>
      </c>
    </row>
    <row r="161" spans="1:5" ht="19.5">
      <c r="A161" s="165"/>
      <c r="B161" s="165"/>
      <c r="C161" s="122" t="s">
        <v>126</v>
      </c>
      <c r="D161" s="123"/>
      <c r="E161" s="123"/>
    </row>
    <row r="162" spans="1:5" ht="19.5">
      <c r="A162" s="165"/>
      <c r="B162" s="165"/>
      <c r="C162" s="122" t="s">
        <v>127</v>
      </c>
      <c r="D162" s="123"/>
      <c r="E162" s="123"/>
    </row>
    <row r="163" spans="1:5" ht="19.5">
      <c r="A163" s="165"/>
      <c r="B163" s="165"/>
      <c r="C163" s="122" t="s">
        <v>128</v>
      </c>
      <c r="D163" s="123" t="s">
        <v>224</v>
      </c>
      <c r="E163" s="123" t="s">
        <v>229</v>
      </c>
    </row>
    <row r="164" spans="1:5" ht="25.5">
      <c r="A164" s="168" t="s">
        <v>129</v>
      </c>
      <c r="B164" s="168"/>
      <c r="C164" s="168"/>
      <c r="D164" s="168"/>
      <c r="E164" s="168"/>
    </row>
  </sheetData>
  <mergeCells count="14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G23:I23"/>
    <mergeCell ref="A24:C24"/>
    <mergeCell ref="D24:E24"/>
    <mergeCell ref="A25:C25"/>
    <mergeCell ref="D25:E25"/>
    <mergeCell ref="B26:C26"/>
    <mergeCell ref="D26:E26"/>
    <mergeCell ref="B27:C27"/>
    <mergeCell ref="D27:E27"/>
    <mergeCell ref="G65:I65"/>
    <mergeCell ref="B28:C28"/>
    <mergeCell ref="D28:E28"/>
    <mergeCell ref="A41:E41"/>
    <mergeCell ref="A43:E43"/>
    <mergeCell ref="G44:I44"/>
    <mergeCell ref="A45:C45"/>
    <mergeCell ref="D45:E45"/>
    <mergeCell ref="A46:C46"/>
    <mergeCell ref="D46:E46"/>
    <mergeCell ref="B32:B35"/>
    <mergeCell ref="B36:B40"/>
    <mergeCell ref="B53:B56"/>
    <mergeCell ref="B57:B61"/>
    <mergeCell ref="G86:I86"/>
    <mergeCell ref="A87:C87"/>
    <mergeCell ref="D87:E87"/>
    <mergeCell ref="A88:C88"/>
    <mergeCell ref="D88:E88"/>
    <mergeCell ref="B89:C89"/>
    <mergeCell ref="D89:E89"/>
    <mergeCell ref="A66:C66"/>
    <mergeCell ref="D66:E66"/>
    <mergeCell ref="A67:C67"/>
    <mergeCell ref="D67:E67"/>
    <mergeCell ref="B68:C68"/>
    <mergeCell ref="D68:E68"/>
    <mergeCell ref="B69:C69"/>
    <mergeCell ref="D69:E69"/>
    <mergeCell ref="B70:C70"/>
    <mergeCell ref="D70:E70"/>
    <mergeCell ref="A68:A70"/>
    <mergeCell ref="A71:A72"/>
    <mergeCell ref="A73:A82"/>
    <mergeCell ref="A89:A91"/>
    <mergeCell ref="B90:C90"/>
    <mergeCell ref="D90:E90"/>
    <mergeCell ref="B91:C91"/>
    <mergeCell ref="A105:E105"/>
    <mergeCell ref="A107:C107"/>
    <mergeCell ref="D107:E107"/>
    <mergeCell ref="A108:C108"/>
    <mergeCell ref="D108:E108"/>
    <mergeCell ref="B109:C109"/>
    <mergeCell ref="D109:E109"/>
    <mergeCell ref="B110:C110"/>
    <mergeCell ref="D110:E110"/>
    <mergeCell ref="A124:E124"/>
    <mergeCell ref="A109:A111"/>
    <mergeCell ref="A112:A113"/>
    <mergeCell ref="A114:A123"/>
    <mergeCell ref="B115:B118"/>
    <mergeCell ref="B119:B123"/>
    <mergeCell ref="B112:E113"/>
    <mergeCell ref="B111:C111"/>
    <mergeCell ref="D111:E111"/>
    <mergeCell ref="A104:E104"/>
    <mergeCell ref="A83:E83"/>
    <mergeCell ref="A85:E85"/>
    <mergeCell ref="A5:A7"/>
    <mergeCell ref="A8:A9"/>
    <mergeCell ref="A10:A19"/>
    <mergeCell ref="A26:A28"/>
    <mergeCell ref="A29:A30"/>
    <mergeCell ref="A31:A40"/>
    <mergeCell ref="A47:A49"/>
    <mergeCell ref="A50:A51"/>
    <mergeCell ref="A52:A61"/>
    <mergeCell ref="A22:E22"/>
    <mergeCell ref="B7:C7"/>
    <mergeCell ref="D7:E7"/>
    <mergeCell ref="A20:E20"/>
    <mergeCell ref="B8:E9"/>
    <mergeCell ref="B50:E51"/>
    <mergeCell ref="B71:E72"/>
    <mergeCell ref="B92:E93"/>
    <mergeCell ref="B29:E30"/>
    <mergeCell ref="B11:B14"/>
    <mergeCell ref="B15:B19"/>
    <mergeCell ref="A92:A93"/>
    <mergeCell ref="B74:B77"/>
    <mergeCell ref="B78:B82"/>
    <mergeCell ref="B95:B98"/>
    <mergeCell ref="B99:B103"/>
    <mergeCell ref="B47:C47"/>
    <mergeCell ref="D47:E47"/>
    <mergeCell ref="B48:C48"/>
    <mergeCell ref="D48:E48"/>
    <mergeCell ref="B49:C49"/>
    <mergeCell ref="D49:E49"/>
    <mergeCell ref="A62:E62"/>
    <mergeCell ref="D91:E91"/>
    <mergeCell ref="A94:A103"/>
    <mergeCell ref="A64:E64"/>
    <mergeCell ref="A125:E125"/>
    <mergeCell ref="A127:C127"/>
    <mergeCell ref="D127:E127"/>
    <mergeCell ref="A128:C128"/>
    <mergeCell ref="D128:E128"/>
    <mergeCell ref="A144:E144"/>
    <mergeCell ref="A129:A131"/>
    <mergeCell ref="A132:A133"/>
    <mergeCell ref="A134:A143"/>
    <mergeCell ref="B135:B138"/>
    <mergeCell ref="B139:B143"/>
    <mergeCell ref="B132:E133"/>
    <mergeCell ref="B129:C129"/>
    <mergeCell ref="D129:E129"/>
    <mergeCell ref="B130:C130"/>
    <mergeCell ref="D130:E130"/>
    <mergeCell ref="B131:C131"/>
    <mergeCell ref="D131:E131"/>
    <mergeCell ref="A145:E145"/>
    <mergeCell ref="A147:C147"/>
    <mergeCell ref="D147:E147"/>
    <mergeCell ref="A148:C148"/>
    <mergeCell ref="D148:E148"/>
    <mergeCell ref="A164:E164"/>
    <mergeCell ref="A149:A151"/>
    <mergeCell ref="A152:A153"/>
    <mergeCell ref="A154:A163"/>
    <mergeCell ref="B155:B158"/>
    <mergeCell ref="B159:B163"/>
    <mergeCell ref="B152:E153"/>
    <mergeCell ref="B149:C149"/>
    <mergeCell ref="D149:E149"/>
    <mergeCell ref="B150:C150"/>
    <mergeCell ref="D150:E150"/>
    <mergeCell ref="B151:C151"/>
    <mergeCell ref="D151:E151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  <vt:lpstr>三、支出总表!Print_Area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PC</cp:lastModifiedBy>
  <cp:lastPrinted>2025-04-15T02:29:02Z</cp:lastPrinted>
  <dcterms:created xsi:type="dcterms:W3CDTF">2022-04-19T08:17:00Z</dcterms:created>
  <dcterms:modified xsi:type="dcterms:W3CDTF">2025-04-15T02:48:04Z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