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45" tabRatio="867" firstSheet="3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25725"/>
</workbook>
</file>

<file path=xl/calcChain.xml><?xml version="1.0" encoding="utf-8"?>
<calcChain xmlns="http://schemas.openxmlformats.org/spreadsheetml/2006/main">
  <c r="C31" i="5"/>
  <c r="D30"/>
  <c r="C30" s="1"/>
  <c r="D29"/>
  <c r="C29" s="1"/>
  <c r="G28"/>
  <c r="C28" s="1"/>
  <c r="D28"/>
  <c r="D27"/>
  <c r="C27"/>
  <c r="D26"/>
  <c r="C26" s="1"/>
  <c r="C25"/>
  <c r="C24"/>
  <c r="D23"/>
  <c r="C23" s="1"/>
  <c r="G22"/>
  <c r="D22"/>
  <c r="C22" s="1"/>
  <c r="D21"/>
  <c r="C21" s="1"/>
  <c r="G20"/>
  <c r="G19" s="1"/>
  <c r="D20"/>
  <c r="C20" s="1"/>
  <c r="D19"/>
  <c r="D18"/>
  <c r="C18" s="1"/>
  <c r="E17"/>
  <c r="E14" s="1"/>
  <c r="D14" s="1"/>
  <c r="C14" s="1"/>
  <c r="D16"/>
  <c r="C16"/>
  <c r="D15"/>
  <c r="C15" s="1"/>
  <c r="D13"/>
  <c r="C13" s="1"/>
  <c r="D12"/>
  <c r="C12" s="1"/>
  <c r="E11"/>
  <c r="D11" s="1"/>
  <c r="C11" s="1"/>
  <c r="E10"/>
  <c r="D10" s="1"/>
  <c r="C10" s="1"/>
  <c r="D9"/>
  <c r="C9" s="1"/>
  <c r="D8"/>
  <c r="C8" s="1"/>
  <c r="D7"/>
  <c r="C7" s="1"/>
  <c r="G6"/>
  <c r="G5" s="1"/>
  <c r="G32" s="1"/>
  <c r="C32" s="1"/>
  <c r="F6"/>
  <c r="E6"/>
  <c r="D6" s="1"/>
  <c r="C6" s="1"/>
  <c r="F5"/>
  <c r="F32" s="1"/>
  <c r="H30" i="10"/>
  <c r="G30"/>
  <c r="F30"/>
  <c r="E30"/>
  <c r="E29"/>
  <c r="E28"/>
  <c r="E27"/>
  <c r="E26"/>
  <c r="E25"/>
  <c r="E24"/>
  <c r="E23"/>
  <c r="E22"/>
  <c r="E20"/>
  <c r="E19"/>
  <c r="E18"/>
  <c r="E17"/>
  <c r="E16"/>
  <c r="E15"/>
  <c r="E14"/>
  <c r="E13"/>
  <c r="E12"/>
  <c r="E11"/>
  <c r="E10"/>
  <c r="E9"/>
  <c r="E8"/>
  <c r="E7"/>
  <c r="E6"/>
  <c r="E15" i="9"/>
  <c r="D15"/>
  <c r="C15"/>
  <c r="C14"/>
  <c r="C13"/>
  <c r="C12"/>
  <c r="C11"/>
  <c r="C10"/>
  <c r="C9"/>
  <c r="C8"/>
  <c r="C7"/>
  <c r="C6"/>
  <c r="C5"/>
  <c r="C4"/>
  <c r="E18" i="8"/>
  <c r="D18"/>
  <c r="C18"/>
  <c r="C17"/>
  <c r="C16"/>
  <c r="C15"/>
  <c r="C14"/>
  <c r="C13"/>
  <c r="C12"/>
  <c r="C11"/>
  <c r="C10"/>
  <c r="C9"/>
  <c r="C8"/>
  <c r="C7"/>
  <c r="C6"/>
  <c r="C5"/>
  <c r="C4"/>
  <c r="B7" i="7"/>
  <c r="B4"/>
  <c r="E34" i="6"/>
  <c r="D34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E14"/>
  <c r="D14"/>
  <c r="C14"/>
  <c r="C13"/>
  <c r="E4"/>
  <c r="D4"/>
  <c r="C4"/>
  <c r="J20" i="4"/>
  <c r="I20"/>
  <c r="H20"/>
  <c r="G20"/>
  <c r="F20"/>
  <c r="D20"/>
  <c r="C20"/>
  <c r="B20"/>
  <c r="B19"/>
  <c r="B18"/>
  <c r="B17"/>
  <c r="D16"/>
  <c r="C16"/>
  <c r="B16"/>
  <c r="J15"/>
  <c r="I15"/>
  <c r="H15"/>
  <c r="G15"/>
  <c r="F15"/>
  <c r="D15"/>
  <c r="C15"/>
  <c r="B15"/>
  <c r="F14"/>
  <c r="B14"/>
  <c r="F13"/>
  <c r="B13"/>
  <c r="F12"/>
  <c r="B12"/>
  <c r="F11"/>
  <c r="B11"/>
  <c r="F10"/>
  <c r="B10"/>
  <c r="F9"/>
  <c r="B9"/>
  <c r="F8"/>
  <c r="B8"/>
  <c r="F7"/>
  <c r="B7"/>
  <c r="F6"/>
  <c r="B6"/>
  <c r="H34" i="3"/>
  <c r="G34"/>
  <c r="F34"/>
  <c r="E34"/>
  <c r="D34"/>
  <c r="C34"/>
  <c r="C33"/>
  <c r="C32"/>
  <c r="C31"/>
  <c r="E30"/>
  <c r="C30"/>
  <c r="C29"/>
  <c r="C28"/>
  <c r="C27"/>
  <c r="C26"/>
  <c r="C25"/>
  <c r="E24"/>
  <c r="C24"/>
  <c r="C23"/>
  <c r="E22"/>
  <c r="C22"/>
  <c r="E21"/>
  <c r="C21"/>
  <c r="C20"/>
  <c r="D19"/>
  <c r="C19"/>
  <c r="C18"/>
  <c r="C17"/>
  <c r="D16"/>
  <c r="C16"/>
  <c r="C15"/>
  <c r="C14"/>
  <c r="D13"/>
  <c r="C13"/>
  <c r="D12"/>
  <c r="C12"/>
  <c r="C11"/>
  <c r="C10"/>
  <c r="C9"/>
  <c r="E8"/>
  <c r="D8"/>
  <c r="C8"/>
  <c r="E7"/>
  <c r="D7"/>
  <c r="C7"/>
  <c r="S20" i="2"/>
  <c r="R20"/>
  <c r="Q20"/>
  <c r="P20"/>
  <c r="O20"/>
  <c r="N20"/>
  <c r="M20"/>
  <c r="L20"/>
  <c r="K20"/>
  <c r="J20"/>
  <c r="I20"/>
  <c r="H20"/>
  <c r="G20"/>
  <c r="F20"/>
  <c r="E20"/>
  <c r="D20"/>
  <c r="C20"/>
  <c r="B20"/>
  <c r="M19"/>
  <c r="C19"/>
  <c r="B19"/>
  <c r="M18"/>
  <c r="C18"/>
  <c r="B18"/>
  <c r="M17"/>
  <c r="C17"/>
  <c r="B17"/>
  <c r="M16"/>
  <c r="C16"/>
  <c r="B16"/>
  <c r="M15"/>
  <c r="C15"/>
  <c r="B15"/>
  <c r="M14"/>
  <c r="C14"/>
  <c r="B14"/>
  <c r="M13"/>
  <c r="C13"/>
  <c r="B13"/>
  <c r="M12"/>
  <c r="C12"/>
  <c r="B12"/>
  <c r="M11"/>
  <c r="C11"/>
  <c r="B11"/>
  <c r="M10"/>
  <c r="C10"/>
  <c r="B10"/>
  <c r="M9"/>
  <c r="C9"/>
  <c r="B9"/>
  <c r="M8"/>
  <c r="C8"/>
  <c r="B8"/>
  <c r="M7"/>
  <c r="C7"/>
  <c r="B7"/>
  <c r="H19" i="1"/>
  <c r="G19"/>
  <c r="F19"/>
  <c r="D19"/>
  <c r="C19"/>
  <c r="B19"/>
  <c r="F18"/>
  <c r="B18"/>
  <c r="F17"/>
  <c r="B17"/>
  <c r="H16"/>
  <c r="G16"/>
  <c r="F16"/>
  <c r="D16"/>
  <c r="C16"/>
  <c r="B16"/>
  <c r="F15"/>
  <c r="B15"/>
  <c r="F14"/>
  <c r="B14"/>
  <c r="F13"/>
  <c r="B13"/>
  <c r="F12"/>
  <c r="B12"/>
  <c r="F11"/>
  <c r="B11"/>
  <c r="F10"/>
  <c r="D10"/>
  <c r="C10"/>
  <c r="B10"/>
  <c r="F9"/>
  <c r="B9"/>
  <c r="F8"/>
  <c r="B8"/>
  <c r="F7"/>
  <c r="B7"/>
  <c r="F6"/>
  <c r="B6"/>
  <c r="F5"/>
  <c r="D5"/>
  <c r="C5"/>
  <c r="B5"/>
  <c r="C19" i="5" l="1"/>
  <c r="E5"/>
  <c r="D17"/>
  <c r="C17" s="1"/>
  <c r="D5" l="1"/>
  <c r="C5" s="1"/>
  <c r="E32"/>
</calcChain>
</file>

<file path=xl/sharedStrings.xml><?xml version="1.0" encoding="utf-8"?>
<sst xmlns="http://schemas.openxmlformats.org/spreadsheetml/2006/main" count="1251" uniqueCount="304">
  <si>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</si>
  <si>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</si>
  <si>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</si>
  <si>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</si>
  <si>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</si>
  <si>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</si>
  <si>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2024年预算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</si>
  <si>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</si>
  <si>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</si>
  <si>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</si>
  <si>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</si>
  <si>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rgb="FF000000"/>
        <rFont val="Times New Roman"/>
        <family val="1"/>
      </rPr>
      <t>二、</t>
    </r>
    <r>
      <rPr>
        <sz val="10"/>
        <color rgb="FF000000"/>
        <rFont val="宋体"/>
        <family val="3"/>
        <charset val="134"/>
      </rPr>
      <t>外交支出</t>
    </r>
  </si>
  <si>
    <t>政府性基金预算拨款收入</t>
  </si>
  <si>
    <t>三、国防支出</t>
  </si>
  <si>
    <t>国有资本经营预算拨款收入</t>
  </si>
  <si>
    <t>四、社会保障和就业支出</t>
  </si>
  <si>
    <t>二、财政专户管理资金收入</t>
  </si>
  <si>
    <t>五、卫生健康支出</t>
  </si>
  <si>
    <t>三、单位资金收入</t>
  </si>
  <si>
    <t>六、城乡社区支出</t>
  </si>
  <si>
    <t>事业收入</t>
  </si>
  <si>
    <t>七、农林水支出</t>
  </si>
  <si>
    <t>事业单位经营收入</t>
  </si>
  <si>
    <t>八、其他支出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</si>
  <si>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</si>
  <si>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</si>
  <si>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</si>
  <si>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</si>
  <si>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</si>
  <si>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</si>
  <si>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</si>
  <si>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</si>
  <si>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</si>
  <si>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</si>
  <si>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</si>
  <si>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</si>
  <si>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</si>
  <si>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</si>
  <si>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</si>
  <si>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</si>
  <si>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</si>
  <si>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</si>
  <si>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</si>
  <si>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</si>
  <si>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</si>
  <si>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</si>
  <si>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</si>
  <si>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</si>
  <si>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</si>
  <si>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</si>
  <si>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</si>
  <si>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</si>
  <si>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</si>
  <si>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</si>
  <si>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</si>
  <si>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</si>
  <si>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</si>
  <si>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</si>
  <si>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其他政府办公厅（室）及相关机构事务支出</t>
  </si>
  <si>
    <t>行政运行</t>
  </si>
  <si>
    <t>事业运行</t>
  </si>
  <si>
    <r>
      <rPr>
        <sz val="8"/>
        <rFont val="Verdana"/>
        <family val="2"/>
      </rPr>
      <t>2010399-</t>
    </r>
    <r>
      <rPr>
        <sz val="8"/>
        <rFont val="宋体"/>
        <family val="3"/>
        <charset val="134"/>
      </rPr>
      <t>其他政府办公厅（室）及相关机构事务支出</t>
    </r>
    <r>
      <rPr>
        <sz val="8"/>
        <rFont val="Verdana"/>
        <family val="2"/>
      </rPr>
      <t>-59999-</t>
    </r>
    <r>
      <rPr>
        <sz val="8"/>
        <rFont val="宋体"/>
        <family val="3"/>
        <charset val="134"/>
      </rPr>
      <t>其他支出</t>
    </r>
    <r>
      <rPr>
        <sz val="8"/>
        <rFont val="Verdana"/>
        <family val="2"/>
      </rPr>
      <t>-39999</t>
    </r>
    <r>
      <rPr>
        <sz val="8"/>
        <rFont val="宋体"/>
        <family val="3"/>
        <charset val="134"/>
      </rPr>
      <t>其他支出</t>
    </r>
  </si>
  <si>
    <t>二、社会保障和就业支出</t>
  </si>
  <si>
    <t>行政事业单位养老支出</t>
  </si>
  <si>
    <t>机关事业单位基本养老保险缴费支出=50102社会保障缴费=30108机关事业单位基本养老保险缴费</t>
  </si>
  <si>
    <t>机关事业单位职业年金缴费支出=50102社会保障缴费=30109职业年金缴费</t>
  </si>
  <si>
    <t>卫生健康支出</t>
  </si>
  <si>
    <t>计划生育事务</t>
  </si>
  <si>
    <t>其他计划生育事务-50199-其他工资福利支出-30199-其他工资福利支出</t>
  </si>
  <si>
    <t>行政事业单位医疗</t>
  </si>
  <si>
    <t>行政单位医疗=50102社会保障缴费=30110职工基本医疗保险缴费</t>
  </si>
  <si>
    <t>农林水支出</t>
  </si>
  <si>
    <t>农业农村</t>
  </si>
  <si>
    <t>其他农业农村支出-59999其他支出-39999-其他支出</t>
  </si>
  <si>
    <t>林业和草原</t>
  </si>
  <si>
    <t>其他林业和草原支出-59999其他支出-39999-其他支出</t>
  </si>
  <si>
    <t>巩固脱贫攻坚成果衔接乡村振兴</t>
  </si>
  <si>
    <r>
      <rPr>
        <sz val="8"/>
        <rFont val="宋体"/>
        <family val="3"/>
        <charset val="134"/>
      </rPr>
      <t>农村基础设施建设</t>
    </r>
    <r>
      <rPr>
        <sz val="8"/>
        <rFont val="Verdana"/>
        <family val="2"/>
      </rPr>
      <t>-59999-</t>
    </r>
    <r>
      <rPr>
        <sz val="8"/>
        <rFont val="宋体"/>
        <family val="3"/>
        <charset val="134"/>
      </rPr>
      <t>其他支出</t>
    </r>
    <r>
      <rPr>
        <sz val="8"/>
        <rFont val="Verdana"/>
        <family val="2"/>
      </rPr>
      <t>-39999</t>
    </r>
    <r>
      <rPr>
        <sz val="8"/>
        <rFont val="宋体"/>
        <family val="3"/>
        <charset val="134"/>
      </rPr>
      <t>其他支出</t>
    </r>
  </si>
  <si>
    <t>农村综合改革</t>
  </si>
  <si>
    <t>对村民委员会和村党支部的补助-50999-其他对个人和家庭补助-30399-其他对个人和家庭的补助</t>
  </si>
  <si>
    <t>其他农村综合改革支出</t>
  </si>
  <si>
    <t>其他社会公益事业的彩票公益金支出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</si>
  <si>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</si>
  <si>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</si>
  <si>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</si>
  <si>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</si>
  <si>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</si>
  <si>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</si>
  <si>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</si>
  <si>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</si>
  <si>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</si>
  <si>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</si>
  <si>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</si>
  <si>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</si>
  <si>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</si>
  <si>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</si>
  <si>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</si>
  <si>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</si>
  <si>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</si>
  <si>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</si>
  <si>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</si>
  <si>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</si>
  <si>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财政未分配的</t>
  </si>
  <si>
    <t>其他农村综合改革支出-59999-其他支出-39999其他支出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</si>
  <si>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</si>
  <si>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</si>
  <si>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</si>
  <si>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</si>
  <si>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</si>
  <si>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</si>
  <si>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</si>
  <si>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</si>
  <si>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</si>
  <si>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</si>
  <si>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</si>
  <si>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</si>
  <si>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</si>
  <si>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社会保障缴费</t>
  </si>
  <si>
    <t>公积金</t>
  </si>
  <si>
    <t>取暧费</t>
  </si>
  <si>
    <t>遗属费</t>
  </si>
  <si>
    <t>其他工资福利支出</t>
  </si>
  <si>
    <t>二、商品和服务支出</t>
  </si>
  <si>
    <t>办公费</t>
  </si>
  <si>
    <t>电费</t>
  </si>
  <si>
    <t>邮电费</t>
  </si>
  <si>
    <t>公用取暧费</t>
  </si>
  <si>
    <t>公务接待费</t>
  </si>
  <si>
    <t>差旅费</t>
  </si>
  <si>
    <t>公务用车运行维护费</t>
  </si>
  <si>
    <t>维修（护）费</t>
  </si>
  <si>
    <t>劳务费</t>
  </si>
  <si>
    <t>培训费</t>
  </si>
  <si>
    <t>其他交通费</t>
  </si>
  <si>
    <t>其他商品和服务支出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</si>
  <si>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</si>
  <si>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</si>
  <si>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t>2024年预算数</t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</si>
  <si>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</si>
  <si>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</si>
  <si>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</si>
  <si>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</si>
  <si>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</si>
  <si>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</si>
  <si>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</si>
  <si>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1、“2024年预算数”的单位范围包括部门本级及所属___个预算单位。   
  2、“2024年预算数”的实有人员___人，其中：在职人员___人，离退休人员___人。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</si>
  <si>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</si>
  <si>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</si>
  <si>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2024年项目支出表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</si>
  <si>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</si>
  <si>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</si>
  <si>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</si>
  <si>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</si>
  <si>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</si>
  <si>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</si>
  <si>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</t>
  </si>
  <si>
    <t xml:space="preserve">  北岗管委会工资及经费</t>
  </si>
  <si>
    <t>新房子镇</t>
  </si>
  <si>
    <t xml:space="preserve">  村监督委员会工资</t>
  </si>
  <si>
    <t xml:space="preserve">  新房子镇机关事业单位残疾人就业保障金（行政运行)</t>
  </si>
  <si>
    <t xml:space="preserve">  新房子镇机关事业单位残疾人就业保障金（事业运行)</t>
  </si>
  <si>
    <t xml:space="preserve">  临时计生员工资</t>
  </si>
  <si>
    <t xml:space="preserve">  计生员工资</t>
  </si>
  <si>
    <t xml:space="preserve">  中心户报酬</t>
  </si>
  <si>
    <t xml:space="preserve">  2023年度村级组织服务运转经费</t>
  </si>
  <si>
    <t>2023年度村民兵边长工资</t>
  </si>
  <si>
    <t>一次性</t>
  </si>
  <si>
    <t>新房子镇2023年北岗水源地建设项目</t>
  </si>
  <si>
    <t>新房子镇2023年虎洞沟新建边沟建设项目</t>
  </si>
  <si>
    <t>3、新房子村2023年新建边沟建设项目</t>
  </si>
  <si>
    <t>新房子镇鼎元二号矿还林项目</t>
  </si>
  <si>
    <t>新房子镇2019年-2020年农村危房改造项目前期费</t>
  </si>
  <si>
    <t>新房子镇供热缺口资金</t>
  </si>
  <si>
    <t>长白县新房子镇佳在水村至景秀村水毁路新建修复工程项目</t>
  </si>
  <si>
    <t>长白县新房子镇 2023 年道路、桥梁及河坝修复项目</t>
  </si>
  <si>
    <t>1新房子镇鼎元二号矿还林项目</t>
  </si>
  <si>
    <t>新房子镇佳在水村至景秀村水毁路新建修复工程</t>
  </si>
  <si>
    <t>2022年支农信息平台建设及培训专项补助资金</t>
  </si>
  <si>
    <t>新房子镇乡村振兴项目</t>
  </si>
  <si>
    <t>虎洞沟村下川机耕桥项目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</si>
  <si>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</si>
  <si>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</si>
  <si>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</si>
  <si>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24年村监督委会工资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</si>
  <si>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</si>
  <si>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</si>
  <si>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</si>
  <si>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</si>
  <si>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</si>
  <si>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</si>
  <si>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 xml:space="preserve">
2024年 村监督委员会工资准时、足额发放。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</si>
  <si>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</si>
  <si>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</si>
  <si>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</si>
  <si>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</si>
  <si>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</si>
  <si>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</si>
  <si>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</si>
  <si>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工资发放人数</t>
  </si>
  <si>
    <t>21人</t>
  </si>
  <si>
    <t>质量指标</t>
  </si>
  <si>
    <t>工资发放准确率</t>
  </si>
  <si>
    <t>成本指标</t>
  </si>
  <si>
    <t>每年发放工资成本</t>
  </si>
  <si>
    <t>56000元</t>
  </si>
  <si>
    <t>时效指标</t>
  </si>
  <si>
    <t>工资发放的及时率</t>
  </si>
  <si>
    <t>效果指标</t>
  </si>
  <si>
    <t>经济效益指标</t>
  </si>
  <si>
    <t>社会效益指标</t>
  </si>
  <si>
    <t>工资发放的覆盖率</t>
  </si>
  <si>
    <t>生态效益指标</t>
  </si>
  <si>
    <t>可持续影响指标</t>
  </si>
  <si>
    <t>满意度指标</t>
  </si>
  <si>
    <t>对工资及经费发放的满意度</t>
  </si>
  <si>
    <t>≥95%</t>
  </si>
  <si>
    <t>注：只填列一级项目支出绩效目标。</t>
  </si>
  <si>
    <t>24年北岗管委会工资及经费</t>
  </si>
  <si>
    <t xml:space="preserve">
2024年新房子镇北岗管委会工资准时、足额发放。</t>
  </si>
  <si>
    <t>工资发放人数，经费发放涉及村1个</t>
  </si>
  <si>
    <t>5人</t>
  </si>
  <si>
    <t>工资及经费发放的准确率</t>
  </si>
  <si>
    <t>每年发放工资、经费成本</t>
  </si>
  <si>
    <t>工资13.2万，经费5.92万</t>
  </si>
  <si>
    <t>23年计生员工资</t>
  </si>
  <si>
    <t xml:space="preserve">
 2023年新房子镇政府计生员工资及时发放到各村计生员账户中</t>
  </si>
  <si>
    <t xml:space="preserve"> 指标1：指标金额，指标2： 发放人数</t>
  </si>
  <si>
    <t>≥83400元，≥ 7人</t>
  </si>
  <si>
    <t>≥100%</t>
  </si>
  <si>
    <t>工资发放及时率</t>
  </si>
  <si>
    <t>≥100%，≤1天</t>
  </si>
  <si>
    <t xml:space="preserve"> 指标1：提高计生员家庭增收率</t>
  </si>
  <si>
    <t xml:space="preserve"> 指标1：项目持续发挥作用的期限</t>
  </si>
  <si>
    <t>365天/12月/1年</t>
  </si>
  <si>
    <t xml:space="preserve"> 指标1：群众对工作满意度，指标2：社会公众投诉率</t>
  </si>
  <si>
    <t>≥100%， ≤0%</t>
  </si>
  <si>
    <t>23年临时计生员工资</t>
  </si>
  <si>
    <t xml:space="preserve">
2023年新房子镇政府临时计生员工资及时发放到各村计生员账户中</t>
  </si>
  <si>
    <t>≥3500元，≥ 1人</t>
  </si>
  <si>
    <t xml:space="preserve"> 指标1：提高临时计生员家庭增收率</t>
  </si>
  <si>
    <t xml:space="preserve"> 指标1： 带动就业增长率</t>
  </si>
  <si>
    <t>23年中心服务户报酬</t>
  </si>
  <si>
    <t>2023年新房子镇政府中心服务户报酬协助计划生育员工作</t>
  </si>
  <si>
    <t>≥5000元，≥ 10人</t>
  </si>
  <si>
    <t xml:space="preserve"> 指标1：增加中心服务户收益</t>
  </si>
  <si>
    <t>2024年村级组织报酬运转经费</t>
  </si>
  <si>
    <t xml:space="preserve">
 2024年新房子镇政府村干部工资及时发放到各村村干部账户中</t>
  </si>
  <si>
    <t>≥工资739600.00元，经费250500.00元≥ 21人</t>
  </si>
  <si>
    <t>24年村民兵连长工资</t>
  </si>
  <si>
    <t xml:space="preserve">
2024年 村民兵连长工资准时、足额发放。</t>
  </si>
  <si>
    <t>≥工资192000.00元，元≥ 7人</t>
  </si>
  <si>
    <t>人员满意度</t>
  </si>
  <si>
    <t>新房子镇2023年北岗水源地建设项目前期费用</t>
  </si>
  <si>
    <t>项目编制完成及时拨付前期费用。</t>
  </si>
  <si>
    <t>验收合格率</t>
  </si>
  <si>
    <t>项目前期费用</t>
  </si>
  <si>
    <t>≤50000元</t>
  </si>
  <si>
    <t>完成及时率</t>
  </si>
  <si>
    <t>受益村庄数</t>
  </si>
  <si>
    <t>1个</t>
  </si>
  <si>
    <t>受益人员满意度</t>
  </si>
  <si>
    <t>≥90%</t>
  </si>
  <si>
    <t>新房子镇2023年虎洞沟新建边沟建设项目前期费用</t>
  </si>
  <si>
    <t>≤20000元</t>
  </si>
  <si>
    <t>新房子村2023年新建边沟建设项目前期费用</t>
  </si>
  <si>
    <t xml:space="preserve">
 项目完工验收合格及时拨付还林款。</t>
  </si>
  <si>
    <t>1300棵</t>
  </si>
  <si>
    <t>成本控制价</t>
  </si>
  <si>
    <t>≤23400元</t>
  </si>
  <si>
    <t>补贴资金及时人员缴费</t>
  </si>
  <si>
    <t>缴费人数</t>
  </si>
  <si>
    <t>33人</t>
  </si>
  <si>
    <t>资金缴费准确率</t>
  </si>
  <si>
    <t>缴费金额数</t>
  </si>
  <si>
    <t>≥45000元</t>
  </si>
  <si>
    <t>资金缴费及时率</t>
  </si>
  <si>
    <t>受缴费人员满意度</t>
  </si>
  <si>
    <t>32人</t>
  </si>
  <si>
    <t>≥41120元</t>
  </si>
  <si>
    <t>受补贴人员满意度</t>
  </si>
  <si>
    <t>≤16125元</t>
  </si>
  <si>
    <t>4个</t>
  </si>
  <si>
    <t>项目验收后及时拨付资金。</t>
  </si>
  <si>
    <t>≤169800元</t>
  </si>
  <si>
    <t>长白县新房子镇佳在水村至景秀村水毁路新建修复工程项目前期费</t>
  </si>
  <si>
    <t>≤32500元</t>
  </si>
  <si>
    <t>≤14400元</t>
  </si>
  <si>
    <t xml:space="preserve">
项目完工验收合格后及时拨付资金。</t>
  </si>
  <si>
    <t>编制报告量</t>
  </si>
  <si>
    <t>≤2172000元</t>
  </si>
  <si>
    <t xml:space="preserve">
 项目完工验收合格及时拨付资金。</t>
  </si>
  <si>
    <t>办公环境改善度、提高工作效率</t>
  </si>
  <si>
    <t>办公环境改善所需资金</t>
  </si>
  <si>
    <t>≤10000元</t>
  </si>
  <si>
    <t>办公环境改善及时率，提高工作效率.</t>
  </si>
  <si>
    <t>办公环境改善的覆盖率</t>
  </si>
  <si>
    <t>办公环境保持年限</t>
  </si>
  <si>
    <t>≥10年</t>
  </si>
  <si>
    <t>工作人员对办公环境的满意度</t>
  </si>
  <si>
    <t>≤1400000元</t>
  </si>
  <si>
    <t>≤160000元</t>
  </si>
  <si>
    <t>≤2820000元</t>
  </si>
  <si>
    <t>新房子镇虎洞沟村下川机耕桥项目</t>
  </si>
  <si>
    <t>≤1450000元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</si>
</sst>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00_);[Red]\(#,##0.0000\)"/>
    <numFmt numFmtId="177" formatCode="#,##0.00_);[Red]\(#,##0.00\)"/>
    <numFmt numFmtId="180" formatCode="0.00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family val="1"/>
    </font>
    <font>
      <sz val="12"/>
      <color rgb="FF000000"/>
      <name val="华文细黑"/>
      <charset val="134"/>
    </font>
    <font>
      <sz val="12"/>
      <name val="宋体"/>
      <family val="3"/>
      <charset val="134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华文细黑"/>
      <charset val="134"/>
    </font>
    <font>
      <sz val="10"/>
      <name val="宋体"/>
      <family val="3"/>
      <charset val="134"/>
    </font>
    <font>
      <sz val="8"/>
      <color rgb="FF000000"/>
      <name val="华文细黑"/>
      <charset val="134"/>
    </font>
    <font>
      <sz val="2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6"/>
      <color theme="1"/>
      <name val="Calibri"/>
      <family val="2"/>
    </font>
    <font>
      <sz val="8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ajor"/>
    </font>
    <font>
      <sz val="8"/>
      <color theme="1"/>
      <name val="宋体"/>
      <family val="3"/>
      <charset val="134"/>
      <scheme val="major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charset val="134"/>
    </font>
    <font>
      <sz val="10"/>
      <name val="Verdana"/>
      <family val="2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Verdana"/>
      <family val="2"/>
    </font>
    <font>
      <sz val="11"/>
      <color indexed="8"/>
      <name val="宋体"/>
      <family val="3"/>
      <charset val="134"/>
    </font>
    <font>
      <sz val="22"/>
      <color rgb="FF000000"/>
      <name val="宋体"/>
      <family val="3"/>
      <charset val="134"/>
    </font>
    <font>
      <sz val="10"/>
      <color theme="1"/>
      <name val="华文细黑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49" fillId="0" borderId="0">
      <alignment vertical="center"/>
    </xf>
    <xf numFmtId="0" fontId="6" fillId="0" borderId="0"/>
    <xf numFmtId="0" fontId="6" fillId="0" borderId="0"/>
    <xf numFmtId="0" fontId="4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vertical="center" wrapText="1"/>
    </xf>
    <xf numFmtId="0" fontId="9" fillId="2" borderId="1" xfId="5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6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9" fillId="6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 wrapText="1"/>
    </xf>
    <xf numFmtId="0" fontId="22" fillId="0" borderId="1" xfId="2" applyFont="1" applyFill="1" applyBorder="1" applyAlignment="1">
      <alignment horizontal="left" vertical="center" wrapText="1"/>
    </xf>
    <xf numFmtId="177" fontId="23" fillId="0" borderId="1" xfId="2" applyNumberFormat="1" applyFont="1" applyFill="1" applyBorder="1" applyAlignment="1">
      <alignment horizontal="right" vertical="center"/>
    </xf>
    <xf numFmtId="0" fontId="24" fillId="0" borderId="1" xfId="2" applyFont="1" applyFill="1" applyBorder="1" applyAlignment="1">
      <alignment horizontal="left" vertical="center" wrapText="1"/>
    </xf>
    <xf numFmtId="176" fontId="23" fillId="0" borderId="1" xfId="2" applyNumberFormat="1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left" vertical="center" wrapText="1"/>
    </xf>
    <xf numFmtId="0" fontId="25" fillId="0" borderId="1" xfId="2" applyFont="1" applyFill="1" applyBorder="1" applyAlignment="1">
      <alignment horizontal="left" vertical="center" wrapText="1"/>
    </xf>
    <xf numFmtId="176" fontId="20" fillId="0" borderId="1" xfId="2" applyNumberFormat="1" applyFont="1" applyFill="1" applyBorder="1" applyAlignment="1">
      <alignment horizontal="right" vertical="center"/>
    </xf>
    <xf numFmtId="177" fontId="20" fillId="0" borderId="1" xfId="2" applyNumberFormat="1" applyFont="1" applyFill="1" applyBorder="1" applyAlignment="1">
      <alignment horizontal="right" vertical="center"/>
    </xf>
    <xf numFmtId="0" fontId="1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6" borderId="1" xfId="0" applyFill="1" applyBorder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43" fontId="19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43" fontId="19" fillId="7" borderId="1" xfId="0" applyNumberFormat="1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27" fillId="0" borderId="1" xfId="0" applyFont="1" applyBorder="1" applyAlignment="1">
      <alignment horizontal="left" vertical="center" wrapText="1" indent="2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left" vertical="center" wrapText="1"/>
    </xf>
    <xf numFmtId="43" fontId="30" fillId="6" borderId="1" xfId="0" applyNumberFormat="1" applyFont="1" applyFill="1" applyBorder="1" applyAlignment="1">
      <alignment horizontal="center" vertical="center" wrapText="1"/>
    </xf>
    <xf numFmtId="43" fontId="33" fillId="6" borderId="1" xfId="0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justify" vertical="center" wrapText="1" indent="2"/>
    </xf>
    <xf numFmtId="0" fontId="19" fillId="0" borderId="1" xfId="0" applyFont="1" applyBorder="1" applyAlignment="1">
      <alignment horizontal="left" vertical="center" wrapText="1" indent="2"/>
    </xf>
    <xf numFmtId="43" fontId="15" fillId="7" borderId="1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43" fontId="34" fillId="7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 indent="2"/>
    </xf>
    <xf numFmtId="0" fontId="19" fillId="0" borderId="1" xfId="0" applyFont="1" applyBorder="1" applyAlignment="1">
      <alignment horizontal="center" vertical="center" wrapText="1" indent="2"/>
    </xf>
    <xf numFmtId="43" fontId="30" fillId="7" borderId="1" xfId="0" applyNumberFormat="1" applyFont="1" applyFill="1" applyBorder="1" applyAlignment="1">
      <alignment horizontal="right" vertical="center" wrapText="1"/>
    </xf>
    <xf numFmtId="43" fontId="33" fillId="7" borderId="1" xfId="0" applyNumberFormat="1" applyFont="1" applyFill="1" applyBorder="1" applyAlignment="1">
      <alignment horizontal="right" vertical="center" wrapText="1"/>
    </xf>
    <xf numFmtId="43" fontId="35" fillId="6" borderId="1" xfId="0" applyNumberFormat="1" applyFont="1" applyFill="1" applyBorder="1" applyAlignment="1">
      <alignment horizontal="center" vertical="center" wrapText="1"/>
    </xf>
    <xf numFmtId="43" fontId="35" fillId="2" borderId="1" xfId="0" applyNumberFormat="1" applyFont="1" applyFill="1" applyBorder="1" applyAlignment="1">
      <alignment horizontal="right" vertical="center" wrapText="1"/>
    </xf>
    <xf numFmtId="43" fontId="33" fillId="0" borderId="1" xfId="0" applyNumberFormat="1" applyFont="1" applyBorder="1" applyAlignment="1">
      <alignment horizontal="right" vertical="top" wrapText="1"/>
    </xf>
    <xf numFmtId="43" fontId="35" fillId="2" borderId="1" xfId="0" applyNumberFormat="1" applyFont="1" applyFill="1" applyBorder="1" applyAlignment="1">
      <alignment horizontal="right" vertical="top" wrapText="1"/>
    </xf>
    <xf numFmtId="0" fontId="30" fillId="0" borderId="1" xfId="0" applyFont="1" applyBorder="1" applyAlignment="1">
      <alignment horizontal="center" vertical="center" wrapText="1" indent="2"/>
    </xf>
    <xf numFmtId="43" fontId="30" fillId="2" borderId="1" xfId="0" applyNumberFormat="1" applyFont="1" applyFill="1" applyBorder="1" applyAlignment="1">
      <alignment horizontal="right" vertical="top" wrapText="1"/>
    </xf>
    <xf numFmtId="43" fontId="30" fillId="0" borderId="1" xfId="0" applyNumberFormat="1" applyFont="1" applyBorder="1" applyAlignment="1">
      <alignment horizontal="right" vertical="top" wrapText="1"/>
    </xf>
    <xf numFmtId="43" fontId="36" fillId="0" borderId="1" xfId="0" applyNumberFormat="1" applyFont="1" applyBorder="1" applyAlignment="1">
      <alignment horizontal="right" vertical="top" wrapText="1"/>
    </xf>
    <xf numFmtId="0" fontId="19" fillId="6" borderId="1" xfId="0" applyFont="1" applyFill="1" applyBorder="1" applyAlignment="1">
      <alignment horizontal="center" vertical="center" wrapText="1" indent="2"/>
    </xf>
    <xf numFmtId="0" fontId="37" fillId="0" borderId="0" xfId="0" applyFo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left" vertical="center" wrapText="1"/>
    </xf>
    <xf numFmtId="43" fontId="27" fillId="7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shrinkToFit="1"/>
    </xf>
    <xf numFmtId="0" fontId="27" fillId="7" borderId="1" xfId="0" applyFont="1" applyFill="1" applyBorder="1" applyAlignment="1">
      <alignment horizontal="left" vertical="center" wrapText="1" indent="2"/>
    </xf>
    <xf numFmtId="0" fontId="27" fillId="7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/>
    </xf>
    <xf numFmtId="49" fontId="41" fillId="0" borderId="1" xfId="0" applyNumberFormat="1" applyFont="1" applyFill="1" applyBorder="1" applyAlignment="1">
      <alignment horizontal="right" vertical="center" wrapText="1"/>
    </xf>
    <xf numFmtId="0" fontId="42" fillId="7" borderId="1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0" fillId="8" borderId="1" xfId="0" applyFill="1" applyBorder="1">
      <alignment vertical="center"/>
    </xf>
    <xf numFmtId="43" fontId="19" fillId="8" borderId="1" xfId="0" applyNumberFormat="1" applyFont="1" applyFill="1" applyBorder="1" applyAlignment="1">
      <alignment horizontal="center" vertical="center" wrapText="1"/>
    </xf>
    <xf numFmtId="180" fontId="0" fillId="8" borderId="1" xfId="0" applyNumberFormat="1" applyFill="1" applyBorder="1">
      <alignment vertical="center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3" fontId="30" fillId="6" borderId="1" xfId="0" applyNumberFormat="1" applyFont="1" applyFill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43" fontId="30" fillId="0" borderId="1" xfId="0" applyNumberFormat="1" applyFont="1" applyBorder="1" applyAlignment="1">
      <alignment horizontal="left" vertical="top" wrapText="1"/>
    </xf>
    <xf numFmtId="0" fontId="30" fillId="7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5" fillId="6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left" vertical="center" wrapText="1"/>
    </xf>
    <xf numFmtId="43" fontId="38" fillId="7" borderId="1" xfId="0" applyNumberFormat="1" applyFont="1" applyFill="1" applyBorder="1" applyAlignment="1">
      <alignment horizontal="right" vertical="center" wrapText="1"/>
    </xf>
    <xf numFmtId="0" fontId="43" fillId="0" borderId="5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wrapText="1"/>
    </xf>
    <xf numFmtId="43" fontId="19" fillId="6" borderId="10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43" fontId="31" fillId="0" borderId="1" xfId="0" applyNumberFormat="1" applyFont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10 4" xfId="2"/>
    <cellStyle name="常规 2" xfId="3"/>
    <cellStyle name="常规 2 2 2" xfId="1"/>
    <cellStyle name="常规 2 4" xfId="7"/>
    <cellStyle name="常规 2 4 2" xfId="6"/>
    <cellStyle name="常规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K16" sqref="K16"/>
    </sheetView>
  </sheetViews>
  <sheetFormatPr defaultColWidth="9" defaultRowHeight="13.5"/>
  <cols>
    <col min="1" max="1" width="15.625" customWidth="1"/>
    <col min="5" max="5" width="15.625" customWidth="1"/>
  </cols>
  <sheetData>
    <row r="1" spans="1:8" ht="28.5" customHeight="1">
      <c r="A1" s="128" t="s">
        <v>0</v>
      </c>
      <c r="B1" s="129"/>
      <c r="C1" s="129"/>
      <c r="D1" s="129"/>
      <c r="E1" s="129"/>
      <c r="F1" s="129"/>
      <c r="G1" s="129"/>
      <c r="H1" s="129"/>
    </row>
    <row r="2" spans="1:8" ht="15" customHeight="1">
      <c r="A2" s="130"/>
      <c r="B2" s="130"/>
      <c r="C2" s="130"/>
      <c r="D2" s="124"/>
      <c r="E2" s="130"/>
      <c r="F2" s="130"/>
      <c r="G2" s="130" t="s">
        <v>1</v>
      </c>
      <c r="H2" s="130"/>
    </row>
    <row r="3" spans="1:8" ht="28.9" customHeight="1">
      <c r="A3" s="131" t="s">
        <v>2</v>
      </c>
      <c r="B3" s="131"/>
      <c r="C3" s="131"/>
      <c r="D3" s="131"/>
      <c r="E3" s="132" t="s">
        <v>3</v>
      </c>
      <c r="F3" s="132"/>
      <c r="G3" s="132"/>
      <c r="H3" s="132"/>
    </row>
    <row r="4" spans="1:8" ht="37.5" customHeight="1">
      <c r="A4" s="103" t="s">
        <v>4</v>
      </c>
      <c r="B4" s="64" t="s">
        <v>5</v>
      </c>
      <c r="C4" s="64" t="s">
        <v>6</v>
      </c>
      <c r="D4" s="64" t="s">
        <v>7</v>
      </c>
      <c r="E4" s="103" t="s">
        <v>4</v>
      </c>
      <c r="F4" s="64" t="s">
        <v>5</v>
      </c>
      <c r="G4" s="125" t="s">
        <v>6</v>
      </c>
      <c r="H4" s="64" t="s">
        <v>7</v>
      </c>
    </row>
    <row r="5" spans="1:8" ht="25.5" customHeight="1">
      <c r="A5" s="64" t="s">
        <v>8</v>
      </c>
      <c r="B5" s="67">
        <f>SUM(C5:D5)</f>
        <v>1818.3</v>
      </c>
      <c r="C5" s="107">
        <f>SUM(C6:C8)</f>
        <v>1600.1</v>
      </c>
      <c r="D5" s="107">
        <f>SUM(D6:D8)</f>
        <v>218.2</v>
      </c>
      <c r="E5" s="60" t="s">
        <v>9</v>
      </c>
      <c r="F5" s="67">
        <f>SUM(G5:H5)</f>
        <v>692.25</v>
      </c>
      <c r="G5" s="107">
        <v>692.25</v>
      </c>
      <c r="H5" s="107"/>
    </row>
    <row r="6" spans="1:8" ht="25.5" customHeight="1">
      <c r="A6" s="64" t="s">
        <v>10</v>
      </c>
      <c r="B6" s="67">
        <f t="shared" ref="B6:B19" si="0">SUM(C6:D6)</f>
        <v>1673.3</v>
      </c>
      <c r="C6" s="107">
        <v>1455.1</v>
      </c>
      <c r="D6" s="107">
        <v>218.2</v>
      </c>
      <c r="E6" s="60" t="s">
        <v>11</v>
      </c>
      <c r="F6" s="67">
        <f t="shared" ref="F6:F15" si="1">SUM(G6:H6)</f>
        <v>0</v>
      </c>
      <c r="G6" s="107"/>
      <c r="H6" s="107"/>
    </row>
    <row r="7" spans="1:8" ht="37.5" customHeight="1">
      <c r="A7" s="64" t="s">
        <v>12</v>
      </c>
      <c r="B7" s="67">
        <f t="shared" si="0"/>
        <v>145</v>
      </c>
      <c r="C7" s="107">
        <v>145</v>
      </c>
      <c r="D7" s="107"/>
      <c r="E7" s="60" t="s">
        <v>13</v>
      </c>
      <c r="F7" s="67">
        <f t="shared" si="1"/>
        <v>0</v>
      </c>
      <c r="G7" s="107"/>
      <c r="H7" s="107"/>
    </row>
    <row r="8" spans="1:8" ht="37.5" customHeight="1">
      <c r="A8" s="64" t="s">
        <v>14</v>
      </c>
      <c r="B8" s="67">
        <f t="shared" si="0"/>
        <v>0</v>
      </c>
      <c r="C8" s="107"/>
      <c r="D8" s="107"/>
      <c r="E8" s="94" t="s">
        <v>15</v>
      </c>
      <c r="F8" s="67">
        <f t="shared" si="1"/>
        <v>120.07</v>
      </c>
      <c r="G8" s="107">
        <v>120.07</v>
      </c>
      <c r="H8" s="107"/>
    </row>
    <row r="9" spans="1:8" ht="37.5" customHeight="1">
      <c r="A9" s="118" t="s">
        <v>16</v>
      </c>
      <c r="B9" s="67">
        <f t="shared" si="0"/>
        <v>0</v>
      </c>
      <c r="C9" s="107"/>
      <c r="D9" s="107"/>
      <c r="E9" s="55" t="s">
        <v>17</v>
      </c>
      <c r="F9" s="67">
        <f t="shared" si="1"/>
        <v>41.21</v>
      </c>
      <c r="G9" s="107">
        <v>41.21</v>
      </c>
      <c r="H9" s="107"/>
    </row>
    <row r="10" spans="1:8" ht="25.5" customHeight="1">
      <c r="A10" s="118" t="s">
        <v>18</v>
      </c>
      <c r="B10" s="67">
        <f t="shared" si="0"/>
        <v>0</v>
      </c>
      <c r="C10" s="107">
        <f>SUM(C11:C15)</f>
        <v>0</v>
      </c>
      <c r="D10" s="107">
        <f>SUM(D11:D15)</f>
        <v>0</v>
      </c>
      <c r="E10" s="55" t="s">
        <v>19</v>
      </c>
      <c r="F10" s="67">
        <f t="shared" si="1"/>
        <v>0</v>
      </c>
      <c r="G10" s="107"/>
      <c r="H10" s="107"/>
    </row>
    <row r="11" spans="1:8" ht="27" customHeight="1">
      <c r="A11" s="64" t="s">
        <v>20</v>
      </c>
      <c r="B11" s="67">
        <f t="shared" si="0"/>
        <v>0</v>
      </c>
      <c r="C11" s="107"/>
      <c r="D11" s="107"/>
      <c r="E11" s="55" t="s">
        <v>21</v>
      </c>
      <c r="F11" s="67">
        <f t="shared" si="1"/>
        <v>819.77</v>
      </c>
      <c r="G11" s="107">
        <v>601.57000000000005</v>
      </c>
      <c r="H11" s="107">
        <v>218.2</v>
      </c>
    </row>
    <row r="12" spans="1:8" ht="25.5" customHeight="1">
      <c r="A12" s="64" t="s">
        <v>22</v>
      </c>
      <c r="B12" s="67">
        <f t="shared" si="0"/>
        <v>0</v>
      </c>
      <c r="C12" s="107"/>
      <c r="D12" s="107"/>
      <c r="E12" s="55" t="s">
        <v>23</v>
      </c>
      <c r="F12" s="67">
        <f t="shared" si="1"/>
        <v>145</v>
      </c>
      <c r="G12" s="107">
        <v>145</v>
      </c>
      <c r="H12" s="107"/>
    </row>
    <row r="13" spans="1:8" ht="25.5" customHeight="1">
      <c r="A13" s="64" t="s">
        <v>24</v>
      </c>
      <c r="B13" s="67">
        <f t="shared" si="0"/>
        <v>0</v>
      </c>
      <c r="C13" s="107"/>
      <c r="D13" s="107"/>
      <c r="E13" s="64"/>
      <c r="F13" s="67">
        <f t="shared" si="1"/>
        <v>0</v>
      </c>
      <c r="G13" s="107"/>
      <c r="H13" s="107"/>
    </row>
    <row r="14" spans="1:8" ht="25.5" customHeight="1">
      <c r="A14" s="64" t="s">
        <v>25</v>
      </c>
      <c r="B14" s="67">
        <f t="shared" si="0"/>
        <v>0</v>
      </c>
      <c r="C14" s="107"/>
      <c r="D14" s="107"/>
      <c r="E14" s="64"/>
      <c r="F14" s="67">
        <f t="shared" si="1"/>
        <v>0</v>
      </c>
      <c r="G14" s="107"/>
      <c r="H14" s="107"/>
    </row>
    <row r="15" spans="1:8" ht="19.899999999999999" customHeight="1">
      <c r="A15" s="64" t="s">
        <v>26</v>
      </c>
      <c r="B15" s="67">
        <f t="shared" si="0"/>
        <v>0</v>
      </c>
      <c r="C15" s="126"/>
      <c r="D15" s="126"/>
      <c r="E15" s="64"/>
      <c r="F15" s="67">
        <f t="shared" si="1"/>
        <v>0</v>
      </c>
      <c r="G15" s="126"/>
      <c r="H15" s="126"/>
    </row>
    <row r="16" spans="1:8" ht="25.5" customHeight="1">
      <c r="A16" s="127" t="s">
        <v>27</v>
      </c>
      <c r="B16" s="67">
        <f t="shared" si="0"/>
        <v>1818.3</v>
      </c>
      <c r="C16" s="67">
        <f>C5+C9+C10</f>
        <v>1600.1</v>
      </c>
      <c r="D16" s="67">
        <f>D5+D9+D10</f>
        <v>218.2</v>
      </c>
      <c r="E16" s="127" t="s">
        <v>28</v>
      </c>
      <c r="F16" s="67">
        <f>SUM(F5:F15)</f>
        <v>1818.3</v>
      </c>
      <c r="G16" s="67">
        <f>SUM(G5:G15)</f>
        <v>1600.1</v>
      </c>
      <c r="H16" s="67">
        <f>SUM(H5:H15)</f>
        <v>218.2</v>
      </c>
    </row>
    <row r="17" spans="1:8" ht="25.5" customHeight="1">
      <c r="A17" s="64" t="s">
        <v>29</v>
      </c>
      <c r="B17" s="67">
        <f t="shared" si="0"/>
        <v>0</v>
      </c>
      <c r="C17" s="107"/>
      <c r="D17" s="107"/>
      <c r="E17" s="64" t="s">
        <v>30</v>
      </c>
      <c r="F17" s="67">
        <f>SUM(G17:H17)</f>
        <v>0</v>
      </c>
      <c r="G17" s="107"/>
      <c r="H17" s="107"/>
    </row>
    <row r="18" spans="1:8" ht="25.5" customHeight="1">
      <c r="A18" s="64" t="s">
        <v>31</v>
      </c>
      <c r="B18" s="67">
        <f t="shared" si="0"/>
        <v>0</v>
      </c>
      <c r="C18" s="107"/>
      <c r="D18" s="107"/>
      <c r="E18" s="64"/>
      <c r="F18" s="67">
        <f>SUM(G18:H18)</f>
        <v>0</v>
      </c>
      <c r="G18" s="107"/>
      <c r="H18" s="107"/>
    </row>
    <row r="19" spans="1:8" ht="33" customHeight="1">
      <c r="A19" s="127" t="s">
        <v>32</v>
      </c>
      <c r="B19" s="67">
        <f t="shared" si="0"/>
        <v>1818.3</v>
      </c>
      <c r="C19" s="67">
        <f>SUM(C16:C18)</f>
        <v>1600.1</v>
      </c>
      <c r="D19" s="67">
        <f>SUM(D16:D18)</f>
        <v>218.2</v>
      </c>
      <c r="E19" s="127" t="s">
        <v>33</v>
      </c>
      <c r="F19" s="67">
        <f>SUM(F16:F18)</f>
        <v>1818.3</v>
      </c>
      <c r="G19" s="67">
        <f>SUM(G16:G18)</f>
        <v>1600.1</v>
      </c>
      <c r="H19" s="67">
        <f>SUM(H16:H18)</f>
        <v>218.2</v>
      </c>
    </row>
  </sheetData>
  <mergeCells count="6">
    <mergeCell ref="A1:H1"/>
    <mergeCell ref="A2:C2"/>
    <mergeCell ref="E2:F2"/>
    <mergeCell ref="G2:H2"/>
    <mergeCell ref="A3:D3"/>
    <mergeCell ref="E3:H3"/>
  </mergeCells>
  <phoneticPr fontId="50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2"/>
  <sheetViews>
    <sheetView topLeftCell="A13" workbookViewId="0">
      <selection activeCell="Q10" sqref="Q10"/>
    </sheetView>
  </sheetViews>
  <sheetFormatPr defaultColWidth="9" defaultRowHeight="13.5"/>
  <cols>
    <col min="1" max="1" width="11.875" customWidth="1"/>
    <col min="2" max="2" width="20" customWidth="1"/>
    <col min="3" max="3" width="12.125" customWidth="1"/>
    <col min="4" max="4" width="16.5" customWidth="1"/>
    <col min="6" max="8" width="15" customWidth="1"/>
    <col min="9" max="9" width="10.125" customWidth="1"/>
  </cols>
  <sheetData>
    <row r="1" spans="1:10" ht="28.5" customHeight="1">
      <c r="A1" s="128" t="s">
        <v>148</v>
      </c>
      <c r="B1" s="128"/>
      <c r="C1" s="128"/>
      <c r="D1" s="128"/>
      <c r="E1" s="128"/>
      <c r="F1" s="128"/>
      <c r="G1" s="128"/>
      <c r="H1" s="128"/>
      <c r="I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</row>
    <row r="3" spans="1:10" ht="15" customHeight="1">
      <c r="A3" s="1"/>
      <c r="B3" s="1"/>
      <c r="C3" s="1"/>
      <c r="D3" s="1"/>
      <c r="E3" s="1"/>
      <c r="F3" s="1"/>
      <c r="G3" s="163" t="s">
        <v>1</v>
      </c>
      <c r="H3" s="163"/>
      <c r="I3" s="163"/>
    </row>
    <row r="4" spans="1:10" ht="24" customHeight="1">
      <c r="A4" s="153" t="s">
        <v>149</v>
      </c>
      <c r="B4" s="164" t="s">
        <v>150</v>
      </c>
      <c r="C4" s="164"/>
      <c r="D4" s="153" t="s">
        <v>151</v>
      </c>
      <c r="E4" s="153" t="s">
        <v>49</v>
      </c>
      <c r="F4" s="164" t="s">
        <v>152</v>
      </c>
      <c r="G4" s="164"/>
      <c r="H4" s="164"/>
      <c r="I4" s="153" t="s">
        <v>138</v>
      </c>
    </row>
    <row r="5" spans="1:10" ht="46.15" customHeight="1">
      <c r="A5" s="155"/>
      <c r="B5" s="24" t="s">
        <v>153</v>
      </c>
      <c r="C5" s="24" t="s">
        <v>154</v>
      </c>
      <c r="D5" s="155"/>
      <c r="E5" s="155"/>
      <c r="F5" s="24" t="s">
        <v>39</v>
      </c>
      <c r="G5" s="24" t="s">
        <v>40</v>
      </c>
      <c r="H5" s="24" t="s">
        <v>41</v>
      </c>
      <c r="I5" s="155"/>
    </row>
    <row r="6" spans="1:10" ht="22.5" customHeight="1">
      <c r="A6" s="25" t="s">
        <v>155</v>
      </c>
      <c r="B6" s="26" t="s">
        <v>156</v>
      </c>
      <c r="C6" s="27"/>
      <c r="D6" s="28" t="s">
        <v>157</v>
      </c>
      <c r="E6" s="29">
        <f t="shared" ref="E6:E13" si="0">SUM(F6:H6)</f>
        <v>19.12</v>
      </c>
      <c r="F6" s="30">
        <v>19.12</v>
      </c>
      <c r="G6" s="27"/>
      <c r="H6" s="27"/>
      <c r="I6" s="28"/>
    </row>
    <row r="7" spans="1:10" ht="22.5" customHeight="1">
      <c r="A7" s="25" t="s">
        <v>155</v>
      </c>
      <c r="B7" s="26" t="s">
        <v>158</v>
      </c>
      <c r="C7" s="27"/>
      <c r="D7" s="28" t="s">
        <v>157</v>
      </c>
      <c r="E7" s="29">
        <f t="shared" si="0"/>
        <v>5.6</v>
      </c>
      <c r="F7" s="30">
        <v>5.6</v>
      </c>
      <c r="G7" s="27"/>
      <c r="H7" s="27"/>
      <c r="I7" s="28"/>
    </row>
    <row r="8" spans="1:10" ht="22.5" customHeight="1">
      <c r="A8" s="25" t="s">
        <v>155</v>
      </c>
      <c r="B8" s="26" t="s">
        <v>159</v>
      </c>
      <c r="C8" s="27"/>
      <c r="D8" s="28" t="s">
        <v>157</v>
      </c>
      <c r="E8" s="29">
        <f t="shared" si="0"/>
        <v>4.5</v>
      </c>
      <c r="F8" s="30">
        <v>4.5</v>
      </c>
      <c r="G8" s="27"/>
      <c r="H8" s="27"/>
      <c r="I8" s="28"/>
    </row>
    <row r="9" spans="1:10" ht="22.5" customHeight="1">
      <c r="A9" s="25" t="s">
        <v>155</v>
      </c>
      <c r="B9" s="26" t="s">
        <v>160</v>
      </c>
      <c r="C9" s="27"/>
      <c r="D9" s="28" t="s">
        <v>157</v>
      </c>
      <c r="E9" s="29">
        <f t="shared" si="0"/>
        <v>4.1100000000000003</v>
      </c>
      <c r="F9" s="30">
        <v>4.1100000000000003</v>
      </c>
      <c r="G9" s="27"/>
      <c r="H9" s="27"/>
      <c r="I9" s="28"/>
    </row>
    <row r="10" spans="1:10" ht="22.5" customHeight="1">
      <c r="A10" s="25" t="s">
        <v>155</v>
      </c>
      <c r="B10" s="26" t="s">
        <v>161</v>
      </c>
      <c r="C10" s="27"/>
      <c r="D10" s="28" t="s">
        <v>157</v>
      </c>
      <c r="E10" s="29">
        <f t="shared" si="0"/>
        <v>0.35</v>
      </c>
      <c r="F10" s="30">
        <v>0.35</v>
      </c>
      <c r="G10" s="27"/>
      <c r="H10" s="27"/>
      <c r="I10" s="28"/>
      <c r="J10" s="44"/>
    </row>
    <row r="11" spans="1:10" ht="22.5" customHeight="1">
      <c r="A11" s="25" t="s">
        <v>155</v>
      </c>
      <c r="B11" s="26" t="s">
        <v>162</v>
      </c>
      <c r="C11" s="27"/>
      <c r="D11" s="28" t="s">
        <v>157</v>
      </c>
      <c r="E11" s="29">
        <f t="shared" si="0"/>
        <v>8.34</v>
      </c>
      <c r="F11" s="30">
        <v>8.34</v>
      </c>
      <c r="G11" s="27"/>
      <c r="H11" s="27"/>
      <c r="I11" s="28"/>
    </row>
    <row r="12" spans="1:10" ht="22.5" customHeight="1">
      <c r="A12" s="25" t="s">
        <v>155</v>
      </c>
      <c r="B12" s="26" t="s">
        <v>163</v>
      </c>
      <c r="C12" s="27"/>
      <c r="D12" s="28" t="s">
        <v>157</v>
      </c>
      <c r="E12" s="29">
        <f t="shared" si="0"/>
        <v>0.5</v>
      </c>
      <c r="F12" s="30">
        <v>0.5</v>
      </c>
      <c r="G12" s="27"/>
      <c r="H12" s="27"/>
      <c r="I12" s="41"/>
    </row>
    <row r="13" spans="1:10" ht="22.5" customHeight="1">
      <c r="A13" s="25" t="s">
        <v>155</v>
      </c>
      <c r="B13" s="26" t="s">
        <v>164</v>
      </c>
      <c r="C13" s="27"/>
      <c r="D13" s="28" t="s">
        <v>157</v>
      </c>
      <c r="E13" s="29">
        <f t="shared" si="0"/>
        <v>99.01</v>
      </c>
      <c r="F13" s="30">
        <v>99.01</v>
      </c>
      <c r="G13" s="27"/>
      <c r="H13" s="27"/>
      <c r="I13" s="41"/>
    </row>
    <row r="14" spans="1:10" ht="22.5" customHeight="1">
      <c r="A14" s="25" t="s">
        <v>155</v>
      </c>
      <c r="B14" s="26" t="s">
        <v>165</v>
      </c>
      <c r="C14" s="27"/>
      <c r="D14" s="28" t="s">
        <v>157</v>
      </c>
      <c r="E14" s="29">
        <f>F14</f>
        <v>19.2</v>
      </c>
      <c r="F14" s="31">
        <v>19.2</v>
      </c>
      <c r="G14" s="27"/>
      <c r="H14" s="27"/>
      <c r="I14" s="41"/>
    </row>
    <row r="15" spans="1:10" ht="22.5" customHeight="1">
      <c r="A15" s="25" t="s">
        <v>166</v>
      </c>
      <c r="B15" s="32" t="s">
        <v>167</v>
      </c>
      <c r="C15" s="27"/>
      <c r="D15" s="28" t="s">
        <v>157</v>
      </c>
      <c r="E15" s="29">
        <f t="shared" ref="E15:E20" si="1">SUM(F15:H15)</f>
        <v>5</v>
      </c>
      <c r="F15" s="33">
        <v>5</v>
      </c>
      <c r="G15" s="27"/>
      <c r="H15" s="27"/>
      <c r="I15" s="41"/>
    </row>
    <row r="16" spans="1:10" ht="22.5" customHeight="1">
      <c r="A16" s="25" t="s">
        <v>166</v>
      </c>
      <c r="B16" s="32" t="s">
        <v>168</v>
      </c>
      <c r="C16" s="27"/>
      <c r="D16" s="28" t="s">
        <v>157</v>
      </c>
      <c r="E16" s="29">
        <f t="shared" si="1"/>
        <v>2</v>
      </c>
      <c r="F16" s="33">
        <v>2</v>
      </c>
      <c r="G16" s="27"/>
      <c r="H16" s="27"/>
      <c r="I16" s="41"/>
    </row>
    <row r="17" spans="1:9" ht="22.5" customHeight="1">
      <c r="A17" s="25" t="s">
        <v>166</v>
      </c>
      <c r="B17" s="32" t="s">
        <v>169</v>
      </c>
      <c r="C17" s="27"/>
      <c r="D17" s="28" t="s">
        <v>157</v>
      </c>
      <c r="E17" s="29">
        <f t="shared" si="1"/>
        <v>5</v>
      </c>
      <c r="F17" s="33">
        <v>5</v>
      </c>
      <c r="G17" s="27"/>
      <c r="H17" s="27"/>
      <c r="I17" s="41"/>
    </row>
    <row r="18" spans="1:9" ht="22.5" customHeight="1">
      <c r="A18" s="25" t="s">
        <v>166</v>
      </c>
      <c r="B18" s="34" t="s">
        <v>170</v>
      </c>
      <c r="C18" s="27"/>
      <c r="D18" s="28" t="s">
        <v>157</v>
      </c>
      <c r="E18" s="29">
        <f t="shared" si="1"/>
        <v>2</v>
      </c>
      <c r="F18" s="33">
        <v>2</v>
      </c>
      <c r="G18" s="27"/>
      <c r="H18" s="27"/>
      <c r="I18" s="41"/>
    </row>
    <row r="19" spans="1:9" ht="22.5" customHeight="1">
      <c r="A19" s="25" t="s">
        <v>166</v>
      </c>
      <c r="B19" s="34" t="s">
        <v>171</v>
      </c>
      <c r="C19" s="27"/>
      <c r="D19" s="28" t="s">
        <v>157</v>
      </c>
      <c r="E19" s="29">
        <f t="shared" si="1"/>
        <v>1.6125</v>
      </c>
      <c r="F19" s="35">
        <v>1.6125</v>
      </c>
      <c r="G19" s="27"/>
      <c r="H19" s="27"/>
      <c r="I19" s="41"/>
    </row>
    <row r="20" spans="1:9" ht="22.5" customHeight="1">
      <c r="A20" s="25" t="s">
        <v>166</v>
      </c>
      <c r="B20" s="36" t="s">
        <v>172</v>
      </c>
      <c r="C20" s="27"/>
      <c r="D20" s="28" t="s">
        <v>157</v>
      </c>
      <c r="E20" s="29">
        <f t="shared" si="1"/>
        <v>16.98</v>
      </c>
      <c r="F20" s="33">
        <v>16.98</v>
      </c>
      <c r="G20" s="27"/>
      <c r="H20" s="27"/>
      <c r="I20" s="41"/>
    </row>
    <row r="21" spans="1:9" ht="22.5" customHeight="1">
      <c r="A21" s="25" t="s">
        <v>166</v>
      </c>
      <c r="B21" s="37" t="s">
        <v>173</v>
      </c>
      <c r="C21" s="27"/>
      <c r="D21" s="28" t="s">
        <v>157</v>
      </c>
      <c r="E21" s="29">
        <v>3.25</v>
      </c>
      <c r="F21" s="38">
        <v>3.2538</v>
      </c>
      <c r="G21" s="27"/>
      <c r="H21" s="27"/>
      <c r="I21" s="41"/>
    </row>
    <row r="22" spans="1:9" ht="22.5" customHeight="1">
      <c r="A22" s="25" t="s">
        <v>166</v>
      </c>
      <c r="B22" s="37" t="s">
        <v>174</v>
      </c>
      <c r="C22" s="27"/>
      <c r="D22" s="28" t="s">
        <v>157</v>
      </c>
      <c r="E22" s="29">
        <f t="shared" ref="E22:E29" si="2">F22</f>
        <v>1.4369000000000001</v>
      </c>
      <c r="F22" s="38">
        <v>1.4369000000000001</v>
      </c>
      <c r="G22" s="27"/>
      <c r="H22" s="27"/>
      <c r="I22" s="41"/>
    </row>
    <row r="23" spans="1:9" ht="22.5" customHeight="1">
      <c r="A23" s="25" t="s">
        <v>166</v>
      </c>
      <c r="B23" s="34" t="s">
        <v>175</v>
      </c>
      <c r="C23" s="27"/>
      <c r="D23" s="28" t="s">
        <v>157</v>
      </c>
      <c r="E23" s="29">
        <f t="shared" si="2"/>
        <v>0.34</v>
      </c>
      <c r="F23" s="39">
        <v>0.34</v>
      </c>
      <c r="G23" s="27"/>
      <c r="H23" s="27"/>
      <c r="I23" s="41"/>
    </row>
    <row r="24" spans="1:9" ht="22.5" customHeight="1">
      <c r="A24" s="25" t="s">
        <v>166</v>
      </c>
      <c r="B24" s="34" t="s">
        <v>176</v>
      </c>
      <c r="C24" s="27"/>
      <c r="D24" s="28" t="s">
        <v>157</v>
      </c>
      <c r="E24" s="29">
        <f t="shared" si="2"/>
        <v>217.2</v>
      </c>
      <c r="F24" s="39">
        <v>217.2</v>
      </c>
      <c r="G24" s="27"/>
      <c r="H24" s="27"/>
      <c r="I24" s="41"/>
    </row>
    <row r="25" spans="1:9" ht="29.1" customHeight="1">
      <c r="A25" s="25" t="s">
        <v>166</v>
      </c>
      <c r="B25" s="34" t="s">
        <v>177</v>
      </c>
      <c r="C25" s="27"/>
      <c r="D25" s="28" t="s">
        <v>157</v>
      </c>
      <c r="E25" s="29">
        <f t="shared" si="2"/>
        <v>1</v>
      </c>
      <c r="F25" s="39">
        <v>1</v>
      </c>
      <c r="G25" s="27"/>
      <c r="H25" s="27"/>
      <c r="I25" s="41"/>
    </row>
    <row r="26" spans="1:9" ht="22.5" customHeight="1">
      <c r="A26" s="25" t="s">
        <v>166</v>
      </c>
      <c r="B26" s="40" t="s">
        <v>178</v>
      </c>
      <c r="C26" s="41"/>
      <c r="D26" s="28" t="s">
        <v>157</v>
      </c>
      <c r="E26" s="29">
        <f t="shared" si="2"/>
        <v>140</v>
      </c>
      <c r="F26" s="39">
        <v>140</v>
      </c>
      <c r="G26" s="27"/>
      <c r="H26" s="27"/>
      <c r="I26" s="41"/>
    </row>
    <row r="27" spans="1:9" ht="22.5" customHeight="1">
      <c r="A27" s="25" t="s">
        <v>166</v>
      </c>
      <c r="B27" s="40" t="s">
        <v>178</v>
      </c>
      <c r="C27" s="41"/>
      <c r="D27" s="28" t="s">
        <v>157</v>
      </c>
      <c r="E27" s="29">
        <f t="shared" si="2"/>
        <v>16</v>
      </c>
      <c r="F27" s="39">
        <v>16</v>
      </c>
      <c r="G27" s="27"/>
      <c r="H27" s="27"/>
      <c r="I27" s="41"/>
    </row>
    <row r="28" spans="1:9" ht="22.5" customHeight="1">
      <c r="A28" s="25" t="s">
        <v>166</v>
      </c>
      <c r="B28" s="40" t="s">
        <v>178</v>
      </c>
      <c r="C28" s="41"/>
      <c r="D28" s="28" t="s">
        <v>157</v>
      </c>
      <c r="E28" s="29">
        <f t="shared" si="2"/>
        <v>282</v>
      </c>
      <c r="F28" s="39">
        <v>282</v>
      </c>
      <c r="G28" s="27"/>
      <c r="H28" s="27"/>
      <c r="I28" s="41"/>
    </row>
    <row r="29" spans="1:9" ht="22.5" customHeight="1">
      <c r="A29" s="25" t="s">
        <v>166</v>
      </c>
      <c r="B29" s="40" t="s">
        <v>179</v>
      </c>
      <c r="C29" s="41"/>
      <c r="D29" s="28" t="s">
        <v>157</v>
      </c>
      <c r="E29" s="29">
        <f t="shared" si="2"/>
        <v>145</v>
      </c>
      <c r="F29" s="39">
        <v>145</v>
      </c>
      <c r="G29" s="27"/>
      <c r="H29" s="27"/>
      <c r="I29" s="41"/>
    </row>
    <row r="30" spans="1:9" ht="22.5" customHeight="1">
      <c r="A30" s="25"/>
      <c r="B30" s="34"/>
      <c r="C30" s="42"/>
      <c r="D30" s="43" t="s">
        <v>49</v>
      </c>
      <c r="E30" s="29">
        <f>SUM(E6:E29)</f>
        <v>999.54939999999999</v>
      </c>
      <c r="F30" s="29">
        <f>SUM(F6:F29)</f>
        <v>999.55319999999995</v>
      </c>
      <c r="G30" s="29">
        <f>SUM(G6:G21)</f>
        <v>0</v>
      </c>
      <c r="H30" s="29">
        <f>SUM(H6:H21)</f>
        <v>0</v>
      </c>
      <c r="I30" s="45"/>
    </row>
    <row r="31" spans="1:9" ht="25.5">
      <c r="A31" s="165" t="s">
        <v>180</v>
      </c>
      <c r="B31" s="165"/>
      <c r="C31" s="165"/>
      <c r="D31" s="165"/>
      <c r="E31" s="165"/>
      <c r="F31" s="165"/>
      <c r="G31" s="165"/>
      <c r="H31" s="165"/>
      <c r="I31" s="165"/>
    </row>
    <row r="32" spans="1:9" ht="21" customHeight="1">
      <c r="A32" s="166" t="s">
        <v>181</v>
      </c>
      <c r="B32" s="166"/>
      <c r="C32" s="166"/>
      <c r="D32" s="166"/>
      <c r="E32" s="166"/>
      <c r="F32" s="166"/>
      <c r="G32" s="166"/>
      <c r="H32" s="166"/>
      <c r="I32" s="166"/>
    </row>
  </sheetData>
  <mergeCells count="10">
    <mergeCell ref="A1:I2"/>
    <mergeCell ref="G3:I3"/>
    <mergeCell ref="B4:C4"/>
    <mergeCell ref="F4:H4"/>
    <mergeCell ref="A31:I31"/>
    <mergeCell ref="A32:I32"/>
    <mergeCell ref="A4:A5"/>
    <mergeCell ref="D4:D5"/>
    <mergeCell ref="E4:E5"/>
    <mergeCell ref="I4:I5"/>
  </mergeCells>
  <phoneticPr fontId="50" type="noConversion"/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60"/>
  <sheetViews>
    <sheetView topLeftCell="A274" workbookViewId="0">
      <selection activeCell="N285" sqref="N285"/>
    </sheetView>
  </sheetViews>
  <sheetFormatPr defaultColWidth="9" defaultRowHeight="13.5"/>
  <cols>
    <col min="1" max="1" width="16.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67" t="s">
        <v>182</v>
      </c>
      <c r="B1" s="167"/>
      <c r="C1" s="167"/>
      <c r="D1" s="167"/>
      <c r="E1" s="167"/>
    </row>
    <row r="2" spans="1:9" ht="15" customHeight="1">
      <c r="A2" s="1"/>
      <c r="B2" s="1"/>
      <c r="C2" s="1"/>
      <c r="D2" s="1"/>
      <c r="E2" s="2" t="s">
        <v>1</v>
      </c>
      <c r="F2" s="1"/>
      <c r="G2" s="163"/>
      <c r="H2" s="163"/>
      <c r="I2" s="163"/>
    </row>
    <row r="3" spans="1:9" ht="30" customHeight="1">
      <c r="A3" s="168" t="s">
        <v>150</v>
      </c>
      <c r="B3" s="168"/>
      <c r="C3" s="168"/>
      <c r="D3" s="169" t="s">
        <v>183</v>
      </c>
      <c r="E3" s="169"/>
    </row>
    <row r="4" spans="1:9" ht="30" customHeight="1">
      <c r="A4" s="168" t="s">
        <v>184</v>
      </c>
      <c r="B4" s="168"/>
      <c r="C4" s="168"/>
      <c r="D4" s="170" t="s">
        <v>153</v>
      </c>
      <c r="E4" s="170"/>
    </row>
    <row r="5" spans="1:9" ht="30" customHeight="1">
      <c r="A5" s="168" t="s">
        <v>185</v>
      </c>
      <c r="B5" s="168" t="s">
        <v>186</v>
      </c>
      <c r="C5" s="168"/>
      <c r="D5" s="168">
        <v>5.6</v>
      </c>
      <c r="E5" s="168"/>
    </row>
    <row r="6" spans="1:9" ht="30" customHeight="1">
      <c r="A6" s="168"/>
      <c r="B6" s="168" t="s">
        <v>187</v>
      </c>
      <c r="C6" s="168"/>
      <c r="D6" s="171"/>
      <c r="E6" s="171"/>
    </row>
    <row r="7" spans="1:9" ht="30" customHeight="1">
      <c r="A7" s="168"/>
      <c r="B7" s="168" t="s">
        <v>188</v>
      </c>
      <c r="C7" s="168"/>
      <c r="D7" s="171"/>
      <c r="E7" s="171"/>
    </row>
    <row r="8" spans="1:9" ht="30" customHeight="1">
      <c r="A8" s="176" t="s">
        <v>189</v>
      </c>
      <c r="B8" s="178" t="s">
        <v>190</v>
      </c>
      <c r="C8" s="178"/>
      <c r="D8" s="178"/>
      <c r="E8" s="178"/>
    </row>
    <row r="9" spans="1:9" ht="30" customHeight="1">
      <c r="A9" s="177"/>
      <c r="B9" s="178"/>
      <c r="C9" s="178"/>
      <c r="D9" s="178"/>
      <c r="E9" s="178"/>
    </row>
    <row r="10" spans="1:9" ht="30" customHeight="1">
      <c r="A10" s="168" t="s">
        <v>191</v>
      </c>
      <c r="B10" s="3" t="s">
        <v>192</v>
      </c>
      <c r="C10" s="3" t="s">
        <v>193</v>
      </c>
      <c r="D10" s="3" t="s">
        <v>194</v>
      </c>
      <c r="E10" s="3" t="s">
        <v>195</v>
      </c>
    </row>
    <row r="11" spans="1:9" ht="30" customHeight="1">
      <c r="A11" s="168"/>
      <c r="B11" s="168" t="s">
        <v>196</v>
      </c>
      <c r="C11" s="3" t="s">
        <v>197</v>
      </c>
      <c r="D11" s="4" t="s">
        <v>198</v>
      </c>
      <c r="E11" s="3" t="s">
        <v>199</v>
      </c>
    </row>
    <row r="12" spans="1:9" ht="30" customHeight="1">
      <c r="A12" s="168"/>
      <c r="B12" s="168"/>
      <c r="C12" s="3" t="s">
        <v>200</v>
      </c>
      <c r="D12" s="5" t="s">
        <v>201</v>
      </c>
      <c r="E12" s="6">
        <v>1</v>
      </c>
    </row>
    <row r="13" spans="1:9" ht="30" customHeight="1">
      <c r="A13" s="168"/>
      <c r="B13" s="168"/>
      <c r="C13" s="3" t="s">
        <v>202</v>
      </c>
      <c r="D13" s="4" t="s">
        <v>203</v>
      </c>
      <c r="E13" s="3" t="s">
        <v>204</v>
      </c>
    </row>
    <row r="14" spans="1:9" ht="30" customHeight="1">
      <c r="A14" s="168"/>
      <c r="B14" s="168"/>
      <c r="C14" s="3" t="s">
        <v>205</v>
      </c>
      <c r="D14" s="4" t="s">
        <v>206</v>
      </c>
      <c r="E14" s="6">
        <v>1</v>
      </c>
    </row>
    <row r="15" spans="1:9" ht="30" customHeight="1">
      <c r="A15" s="168"/>
      <c r="B15" s="168" t="s">
        <v>207</v>
      </c>
      <c r="C15" s="3" t="s">
        <v>208</v>
      </c>
      <c r="D15" s="3"/>
      <c r="E15" s="3"/>
    </row>
    <row r="16" spans="1:9" ht="30" customHeight="1">
      <c r="A16" s="168"/>
      <c r="B16" s="168"/>
      <c r="C16" s="3" t="s">
        <v>209</v>
      </c>
      <c r="D16" s="4" t="s">
        <v>210</v>
      </c>
      <c r="E16" s="6">
        <v>1</v>
      </c>
    </row>
    <row r="17" spans="1:5" ht="30" customHeight="1">
      <c r="A17" s="168"/>
      <c r="B17" s="168"/>
      <c r="C17" s="3" t="s">
        <v>211</v>
      </c>
      <c r="D17" s="3"/>
      <c r="E17" s="3"/>
    </row>
    <row r="18" spans="1:5" ht="30" customHeight="1">
      <c r="A18" s="168"/>
      <c r="B18" s="168"/>
      <c r="C18" s="3" t="s">
        <v>212</v>
      </c>
      <c r="D18" s="3"/>
      <c r="E18" s="3"/>
    </row>
    <row r="19" spans="1:5" ht="30" customHeight="1">
      <c r="A19" s="168"/>
      <c r="B19" s="168"/>
      <c r="C19" s="3" t="s">
        <v>213</v>
      </c>
      <c r="D19" s="4" t="s">
        <v>214</v>
      </c>
      <c r="E19" s="7" t="s">
        <v>215</v>
      </c>
    </row>
    <row r="20" spans="1:5" ht="25.5">
      <c r="A20" s="165" t="s">
        <v>216</v>
      </c>
      <c r="B20" s="165"/>
      <c r="C20" s="165"/>
      <c r="D20" s="165"/>
      <c r="E20" s="165"/>
    </row>
    <row r="21" spans="1:5" ht="28.5">
      <c r="A21" s="167" t="s">
        <v>182</v>
      </c>
      <c r="B21" s="167"/>
      <c r="C21" s="167"/>
      <c r="D21" s="167"/>
      <c r="E21" s="167"/>
    </row>
    <row r="22" spans="1:5" ht="19.5">
      <c r="A22" s="168" t="s">
        <v>150</v>
      </c>
      <c r="B22" s="168"/>
      <c r="C22" s="168"/>
      <c r="D22" s="169" t="s">
        <v>217</v>
      </c>
      <c r="E22" s="169"/>
    </row>
    <row r="23" spans="1:5" ht="19.5">
      <c r="A23" s="168" t="s">
        <v>184</v>
      </c>
      <c r="B23" s="168"/>
      <c r="C23" s="168"/>
      <c r="D23" s="170" t="s">
        <v>153</v>
      </c>
      <c r="E23" s="170"/>
    </row>
    <row r="24" spans="1:5" ht="19.5">
      <c r="A24" s="168" t="s">
        <v>185</v>
      </c>
      <c r="B24" s="168" t="s">
        <v>186</v>
      </c>
      <c r="C24" s="168"/>
      <c r="D24" s="168">
        <v>19.12</v>
      </c>
      <c r="E24" s="168"/>
    </row>
    <row r="25" spans="1:5" ht="19.5">
      <c r="A25" s="168"/>
      <c r="B25" s="168" t="s">
        <v>187</v>
      </c>
      <c r="C25" s="168"/>
      <c r="D25" s="171"/>
      <c r="E25" s="171"/>
    </row>
    <row r="26" spans="1:5" ht="19.5">
      <c r="A26" s="168"/>
      <c r="B26" s="168" t="s">
        <v>188</v>
      </c>
      <c r="C26" s="168"/>
      <c r="D26" s="171"/>
      <c r="E26" s="171"/>
    </row>
    <row r="27" spans="1:5">
      <c r="A27" s="176" t="s">
        <v>189</v>
      </c>
      <c r="B27" s="178" t="s">
        <v>218</v>
      </c>
      <c r="C27" s="178"/>
      <c r="D27" s="178"/>
      <c r="E27" s="178"/>
    </row>
    <row r="28" spans="1:5" ht="21" customHeight="1">
      <c r="A28" s="177"/>
      <c r="B28" s="178"/>
      <c r="C28" s="178"/>
      <c r="D28" s="178"/>
      <c r="E28" s="178"/>
    </row>
    <row r="29" spans="1:5" ht="19.5">
      <c r="A29" s="168" t="s">
        <v>191</v>
      </c>
      <c r="B29" s="3" t="s">
        <v>192</v>
      </c>
      <c r="C29" s="3" t="s">
        <v>193</v>
      </c>
      <c r="D29" s="3" t="s">
        <v>194</v>
      </c>
      <c r="E29" s="3" t="s">
        <v>195</v>
      </c>
    </row>
    <row r="30" spans="1:5" ht="28.5">
      <c r="A30" s="168"/>
      <c r="B30" s="168" t="s">
        <v>196</v>
      </c>
      <c r="C30" s="3" t="s">
        <v>197</v>
      </c>
      <c r="D30" s="5" t="s">
        <v>219</v>
      </c>
      <c r="E30" s="3" t="s">
        <v>220</v>
      </c>
    </row>
    <row r="31" spans="1:5" ht="28.5">
      <c r="A31" s="168"/>
      <c r="B31" s="168"/>
      <c r="C31" s="3" t="s">
        <v>200</v>
      </c>
      <c r="D31" s="5" t="s">
        <v>221</v>
      </c>
      <c r="E31" s="6">
        <v>1</v>
      </c>
    </row>
    <row r="32" spans="1:5" ht="39">
      <c r="A32" s="168"/>
      <c r="B32" s="168"/>
      <c r="C32" s="3" t="s">
        <v>202</v>
      </c>
      <c r="D32" s="4" t="s">
        <v>222</v>
      </c>
      <c r="E32" s="3" t="s">
        <v>223</v>
      </c>
    </row>
    <row r="33" spans="1:5" ht="19.5">
      <c r="A33" s="168"/>
      <c r="B33" s="168"/>
      <c r="C33" s="3" t="s">
        <v>205</v>
      </c>
      <c r="D33" s="4" t="s">
        <v>206</v>
      </c>
      <c r="E33" s="6">
        <v>1</v>
      </c>
    </row>
    <row r="34" spans="1:5" ht="19.5">
      <c r="A34" s="168"/>
      <c r="B34" s="168" t="s">
        <v>207</v>
      </c>
      <c r="C34" s="3" t="s">
        <v>208</v>
      </c>
      <c r="D34" s="3"/>
      <c r="E34" s="3"/>
    </row>
    <row r="35" spans="1:5" ht="19.5">
      <c r="A35" s="168"/>
      <c r="B35" s="168"/>
      <c r="C35" s="3" t="s">
        <v>209</v>
      </c>
      <c r="D35" s="4" t="s">
        <v>210</v>
      </c>
      <c r="E35" s="6">
        <v>1</v>
      </c>
    </row>
    <row r="36" spans="1:5" ht="19.5">
      <c r="A36" s="168"/>
      <c r="B36" s="168"/>
      <c r="C36" s="3" t="s">
        <v>211</v>
      </c>
      <c r="D36" s="3"/>
      <c r="E36" s="3"/>
    </row>
    <row r="37" spans="1:5" ht="19.5">
      <c r="A37" s="168"/>
      <c r="B37" s="168"/>
      <c r="C37" s="3" t="s">
        <v>212</v>
      </c>
      <c r="D37" s="3"/>
      <c r="E37" s="3"/>
    </row>
    <row r="38" spans="1:5" ht="28.5">
      <c r="A38" s="168"/>
      <c r="B38" s="168"/>
      <c r="C38" s="3" t="s">
        <v>213</v>
      </c>
      <c r="D38" s="4" t="s">
        <v>214</v>
      </c>
      <c r="E38" s="7" t="s">
        <v>215</v>
      </c>
    </row>
    <row r="40" spans="1:5" ht="28.5">
      <c r="A40" s="167" t="s">
        <v>182</v>
      </c>
      <c r="B40" s="167"/>
      <c r="C40" s="167"/>
      <c r="D40" s="167"/>
      <c r="E40" s="167"/>
    </row>
    <row r="41" spans="1:5">
      <c r="A41" s="1"/>
      <c r="B41" s="1"/>
      <c r="C41" s="1"/>
      <c r="D41" s="1"/>
      <c r="E41" s="2" t="s">
        <v>1</v>
      </c>
    </row>
    <row r="42" spans="1:5" ht="19.5">
      <c r="A42" s="168" t="s">
        <v>150</v>
      </c>
      <c r="B42" s="168"/>
      <c r="C42" s="168"/>
      <c r="D42" s="169" t="s">
        <v>224</v>
      </c>
      <c r="E42" s="169"/>
    </row>
    <row r="43" spans="1:5" ht="19.5">
      <c r="A43" s="168" t="s">
        <v>184</v>
      </c>
      <c r="B43" s="168"/>
      <c r="C43" s="168"/>
      <c r="D43" s="170" t="s">
        <v>153</v>
      </c>
      <c r="E43" s="170"/>
    </row>
    <row r="44" spans="1:5" ht="19.5">
      <c r="A44" s="168" t="s">
        <v>185</v>
      </c>
      <c r="B44" s="168" t="s">
        <v>186</v>
      </c>
      <c r="C44" s="168"/>
      <c r="D44" s="168">
        <v>8.34</v>
      </c>
      <c r="E44" s="168"/>
    </row>
    <row r="45" spans="1:5" ht="19.5">
      <c r="A45" s="168"/>
      <c r="B45" s="168" t="s">
        <v>187</v>
      </c>
      <c r="C45" s="168"/>
      <c r="D45" s="171"/>
      <c r="E45" s="171"/>
    </row>
    <row r="46" spans="1:5" ht="19.5">
      <c r="A46" s="168"/>
      <c r="B46" s="168" t="s">
        <v>188</v>
      </c>
      <c r="C46" s="168"/>
      <c r="D46" s="171"/>
      <c r="E46" s="171"/>
    </row>
    <row r="47" spans="1:5">
      <c r="A47" s="176" t="s">
        <v>189</v>
      </c>
      <c r="B47" s="178" t="s">
        <v>225</v>
      </c>
      <c r="C47" s="178"/>
      <c r="D47" s="178"/>
      <c r="E47" s="178"/>
    </row>
    <row r="48" spans="1:5" ht="30" customHeight="1">
      <c r="A48" s="177"/>
      <c r="B48" s="178"/>
      <c r="C48" s="178"/>
      <c r="D48" s="178"/>
      <c r="E48" s="178"/>
    </row>
    <row r="49" spans="1:5" ht="19.5">
      <c r="A49" s="168" t="s">
        <v>191</v>
      </c>
      <c r="B49" s="3" t="s">
        <v>192</v>
      </c>
      <c r="C49" s="3" t="s">
        <v>193</v>
      </c>
      <c r="D49" s="3" t="s">
        <v>194</v>
      </c>
      <c r="E49" s="3" t="s">
        <v>195</v>
      </c>
    </row>
    <row r="50" spans="1:5" ht="42.75">
      <c r="A50" s="168"/>
      <c r="B50" s="168" t="s">
        <v>196</v>
      </c>
      <c r="C50" s="3" t="s">
        <v>197</v>
      </c>
      <c r="D50" s="5" t="s">
        <v>226</v>
      </c>
      <c r="E50" s="3" t="s">
        <v>227</v>
      </c>
    </row>
    <row r="51" spans="1:5" ht="19.5">
      <c r="A51" s="168"/>
      <c r="B51" s="168"/>
      <c r="C51" s="3" t="s">
        <v>200</v>
      </c>
      <c r="D51" s="8" t="s">
        <v>201</v>
      </c>
      <c r="E51" s="6" t="s">
        <v>228</v>
      </c>
    </row>
    <row r="52" spans="1:5" ht="19.5">
      <c r="A52" s="168"/>
      <c r="B52" s="168"/>
      <c r="C52" s="3" t="s">
        <v>202</v>
      </c>
      <c r="D52" s="4"/>
      <c r="E52" s="3"/>
    </row>
    <row r="53" spans="1:5" ht="19.5">
      <c r="A53" s="168"/>
      <c r="B53" s="168"/>
      <c r="C53" s="3" t="s">
        <v>205</v>
      </c>
      <c r="D53" s="8" t="s">
        <v>229</v>
      </c>
      <c r="E53" s="6" t="s">
        <v>230</v>
      </c>
    </row>
    <row r="54" spans="1:5" ht="28.5">
      <c r="A54" s="168"/>
      <c r="B54" s="168" t="s">
        <v>207</v>
      </c>
      <c r="C54" s="3" t="s">
        <v>208</v>
      </c>
      <c r="D54" s="5" t="s">
        <v>231</v>
      </c>
      <c r="E54" s="3" t="s">
        <v>228</v>
      </c>
    </row>
    <row r="55" spans="1:5" ht="19.5">
      <c r="A55" s="168"/>
      <c r="B55" s="168"/>
      <c r="C55" s="3" t="s">
        <v>209</v>
      </c>
      <c r="D55" s="4" t="s">
        <v>210</v>
      </c>
      <c r="E55" s="6" t="s">
        <v>228</v>
      </c>
    </row>
    <row r="56" spans="1:5" ht="19.5">
      <c r="A56" s="168"/>
      <c r="B56" s="168"/>
      <c r="C56" s="3" t="s">
        <v>211</v>
      </c>
      <c r="D56" s="3"/>
      <c r="E56" s="3"/>
    </row>
    <row r="57" spans="1:5" ht="39">
      <c r="A57" s="168"/>
      <c r="B57" s="168"/>
      <c r="C57" s="3" t="s">
        <v>212</v>
      </c>
      <c r="D57" s="5" t="s">
        <v>232</v>
      </c>
      <c r="E57" s="3" t="s">
        <v>233</v>
      </c>
    </row>
    <row r="58" spans="1:5" ht="42.75">
      <c r="A58" s="168"/>
      <c r="B58" s="168"/>
      <c r="C58" s="3" t="s">
        <v>213</v>
      </c>
      <c r="D58" s="5" t="s">
        <v>234</v>
      </c>
      <c r="E58" s="7" t="s">
        <v>235</v>
      </c>
    </row>
    <row r="59" spans="1:5" ht="25.5">
      <c r="A59" s="165" t="s">
        <v>216</v>
      </c>
      <c r="B59" s="165"/>
      <c r="C59" s="165"/>
      <c r="D59" s="165"/>
      <c r="E59" s="165"/>
    </row>
    <row r="60" spans="1:5" ht="28.5">
      <c r="A60" s="167" t="s">
        <v>182</v>
      </c>
      <c r="B60" s="167"/>
      <c r="C60" s="167"/>
      <c r="D60" s="167"/>
      <c r="E60" s="167"/>
    </row>
    <row r="61" spans="1:5">
      <c r="A61" s="1"/>
      <c r="B61" s="1"/>
      <c r="C61" s="1"/>
      <c r="D61" s="1"/>
      <c r="E61" s="2" t="s">
        <v>1</v>
      </c>
    </row>
    <row r="62" spans="1:5" ht="19.5">
      <c r="A62" s="168" t="s">
        <v>150</v>
      </c>
      <c r="B62" s="168"/>
      <c r="C62" s="168"/>
      <c r="D62" s="169" t="s">
        <v>236</v>
      </c>
      <c r="E62" s="169"/>
    </row>
    <row r="63" spans="1:5" ht="19.5">
      <c r="A63" s="168" t="s">
        <v>184</v>
      </c>
      <c r="B63" s="168"/>
      <c r="C63" s="168"/>
      <c r="D63" s="170" t="s">
        <v>153</v>
      </c>
      <c r="E63" s="170"/>
    </row>
    <row r="64" spans="1:5" ht="19.5">
      <c r="A64" s="168" t="s">
        <v>185</v>
      </c>
      <c r="B64" s="168" t="s">
        <v>186</v>
      </c>
      <c r="C64" s="168"/>
      <c r="D64" s="168">
        <v>0.35</v>
      </c>
      <c r="E64" s="168"/>
    </row>
    <row r="65" spans="1:5" ht="19.5">
      <c r="A65" s="168"/>
      <c r="B65" s="168" t="s">
        <v>187</v>
      </c>
      <c r="C65" s="168"/>
      <c r="D65" s="171"/>
      <c r="E65" s="171"/>
    </row>
    <row r="66" spans="1:5" ht="19.5">
      <c r="A66" s="168"/>
      <c r="B66" s="168" t="s">
        <v>188</v>
      </c>
      <c r="C66" s="168"/>
      <c r="D66" s="171"/>
      <c r="E66" s="171"/>
    </row>
    <row r="67" spans="1:5">
      <c r="A67" s="176" t="s">
        <v>189</v>
      </c>
      <c r="B67" s="178" t="s">
        <v>237</v>
      </c>
      <c r="C67" s="178"/>
      <c r="D67" s="178"/>
      <c r="E67" s="178"/>
    </row>
    <row r="68" spans="1:5" ht="26.1" customHeight="1">
      <c r="A68" s="177"/>
      <c r="B68" s="178"/>
      <c r="C68" s="178"/>
      <c r="D68" s="178"/>
      <c r="E68" s="178"/>
    </row>
    <row r="69" spans="1:5" ht="19.5">
      <c r="A69" s="168" t="s">
        <v>191</v>
      </c>
      <c r="B69" s="3" t="s">
        <v>192</v>
      </c>
      <c r="C69" s="3" t="s">
        <v>193</v>
      </c>
      <c r="D69" s="3" t="s">
        <v>194</v>
      </c>
      <c r="E69" s="3" t="s">
        <v>195</v>
      </c>
    </row>
    <row r="70" spans="1:5" ht="42.75">
      <c r="A70" s="168"/>
      <c r="B70" s="168" t="s">
        <v>196</v>
      </c>
      <c r="C70" s="3" t="s">
        <v>197</v>
      </c>
      <c r="D70" s="5" t="s">
        <v>226</v>
      </c>
      <c r="E70" s="3" t="s">
        <v>238</v>
      </c>
    </row>
    <row r="71" spans="1:5" ht="19.5">
      <c r="A71" s="168"/>
      <c r="B71" s="168"/>
      <c r="C71" s="3" t="s">
        <v>200</v>
      </c>
      <c r="D71" s="8" t="s">
        <v>201</v>
      </c>
      <c r="E71" s="6" t="s">
        <v>228</v>
      </c>
    </row>
    <row r="72" spans="1:5" ht="19.5">
      <c r="A72" s="168"/>
      <c r="B72" s="168"/>
      <c r="C72" s="3" t="s">
        <v>202</v>
      </c>
      <c r="D72" s="4"/>
      <c r="E72" s="3"/>
    </row>
    <row r="73" spans="1:5" ht="19.5">
      <c r="A73" s="168"/>
      <c r="B73" s="168"/>
      <c r="C73" s="3" t="s">
        <v>205</v>
      </c>
      <c r="D73" s="8" t="s">
        <v>229</v>
      </c>
      <c r="E73" s="6" t="s">
        <v>230</v>
      </c>
    </row>
    <row r="74" spans="1:5" ht="28.5">
      <c r="A74" s="168"/>
      <c r="B74" s="168" t="s">
        <v>207</v>
      </c>
      <c r="C74" s="3" t="s">
        <v>208</v>
      </c>
      <c r="D74" s="5" t="s">
        <v>239</v>
      </c>
      <c r="E74" s="3" t="s">
        <v>228</v>
      </c>
    </row>
    <row r="75" spans="1:5" ht="28.5">
      <c r="A75" s="168"/>
      <c r="B75" s="168"/>
      <c r="C75" s="3" t="s">
        <v>209</v>
      </c>
      <c r="D75" s="5" t="s">
        <v>240</v>
      </c>
      <c r="E75" s="6" t="s">
        <v>228</v>
      </c>
    </row>
    <row r="76" spans="1:5" ht="19.5">
      <c r="A76" s="168"/>
      <c r="B76" s="168"/>
      <c r="C76" s="3" t="s">
        <v>211</v>
      </c>
      <c r="D76" s="3"/>
      <c r="E76" s="3"/>
    </row>
    <row r="77" spans="1:5" ht="28.5">
      <c r="A77" s="168"/>
      <c r="B77" s="168"/>
      <c r="C77" s="3" t="s">
        <v>212</v>
      </c>
      <c r="D77" s="5" t="s">
        <v>232</v>
      </c>
      <c r="E77" s="5"/>
    </row>
    <row r="78" spans="1:5" ht="42.75">
      <c r="A78" s="168"/>
      <c r="B78" s="168"/>
      <c r="C78" s="3" t="s">
        <v>213</v>
      </c>
      <c r="D78" s="5" t="s">
        <v>234</v>
      </c>
      <c r="E78" s="7" t="s">
        <v>235</v>
      </c>
    </row>
    <row r="79" spans="1:5" ht="25.5">
      <c r="A79" s="165" t="s">
        <v>216</v>
      </c>
      <c r="B79" s="165"/>
      <c r="C79" s="165"/>
      <c r="D79" s="165"/>
      <c r="E79" s="165"/>
    </row>
    <row r="80" spans="1:5" ht="28.5">
      <c r="A80" s="167" t="s">
        <v>182</v>
      </c>
      <c r="B80" s="167"/>
      <c r="C80" s="167"/>
      <c r="D80" s="167"/>
      <c r="E80" s="167"/>
    </row>
    <row r="81" spans="1:5">
      <c r="A81" s="1"/>
      <c r="B81" s="1"/>
      <c r="C81" s="1"/>
      <c r="D81" s="1"/>
      <c r="E81" s="2" t="s">
        <v>1</v>
      </c>
    </row>
    <row r="82" spans="1:5" ht="19.5">
      <c r="A82" s="168" t="s">
        <v>150</v>
      </c>
      <c r="B82" s="168"/>
      <c r="C82" s="168"/>
      <c r="D82" s="169" t="s">
        <v>241</v>
      </c>
      <c r="E82" s="169"/>
    </row>
    <row r="83" spans="1:5" ht="19.5">
      <c r="A83" s="168" t="s">
        <v>184</v>
      </c>
      <c r="B83" s="168"/>
      <c r="C83" s="168"/>
      <c r="D83" s="170" t="s">
        <v>153</v>
      </c>
      <c r="E83" s="170"/>
    </row>
    <row r="84" spans="1:5" ht="19.5">
      <c r="A84" s="168" t="s">
        <v>185</v>
      </c>
      <c r="B84" s="168" t="s">
        <v>186</v>
      </c>
      <c r="C84" s="168"/>
      <c r="D84" s="168">
        <v>0.5</v>
      </c>
      <c r="E84" s="168"/>
    </row>
    <row r="85" spans="1:5" ht="19.5">
      <c r="A85" s="168"/>
      <c r="B85" s="168" t="s">
        <v>187</v>
      </c>
      <c r="C85" s="168"/>
      <c r="D85" s="171"/>
      <c r="E85" s="171"/>
    </row>
    <row r="86" spans="1:5" ht="19.5">
      <c r="A86" s="168"/>
      <c r="B86" s="168" t="s">
        <v>188</v>
      </c>
      <c r="C86" s="168"/>
      <c r="D86" s="171"/>
      <c r="E86" s="171"/>
    </row>
    <row r="87" spans="1:5">
      <c r="A87" s="176" t="s">
        <v>189</v>
      </c>
      <c r="B87" s="178" t="s">
        <v>242</v>
      </c>
      <c r="C87" s="178"/>
      <c r="D87" s="178"/>
      <c r="E87" s="178"/>
    </row>
    <row r="88" spans="1:5">
      <c r="A88" s="177"/>
      <c r="B88" s="178"/>
      <c r="C88" s="178"/>
      <c r="D88" s="178"/>
      <c r="E88" s="178"/>
    </row>
    <row r="89" spans="1:5" ht="19.5">
      <c r="A89" s="168" t="s">
        <v>191</v>
      </c>
      <c r="B89" s="3" t="s">
        <v>192</v>
      </c>
      <c r="C89" s="3" t="s">
        <v>193</v>
      </c>
      <c r="D89" s="3" t="s">
        <v>194</v>
      </c>
      <c r="E89" s="3" t="s">
        <v>195</v>
      </c>
    </row>
    <row r="90" spans="1:5" ht="42.75">
      <c r="A90" s="168"/>
      <c r="B90" s="168" t="s">
        <v>196</v>
      </c>
      <c r="C90" s="3" t="s">
        <v>197</v>
      </c>
      <c r="D90" s="5" t="s">
        <v>226</v>
      </c>
      <c r="E90" s="3" t="s">
        <v>243</v>
      </c>
    </row>
    <row r="91" spans="1:5" ht="19.5">
      <c r="A91" s="168"/>
      <c r="B91" s="168"/>
      <c r="C91" s="3" t="s">
        <v>200</v>
      </c>
      <c r="D91" s="8" t="s">
        <v>201</v>
      </c>
      <c r="E91" s="6" t="s">
        <v>228</v>
      </c>
    </row>
    <row r="92" spans="1:5" ht="19.5">
      <c r="A92" s="168"/>
      <c r="B92" s="168"/>
      <c r="C92" s="3" t="s">
        <v>202</v>
      </c>
      <c r="D92" s="4"/>
      <c r="E92" s="3"/>
    </row>
    <row r="93" spans="1:5" ht="19.5">
      <c r="A93" s="168"/>
      <c r="B93" s="168"/>
      <c r="C93" s="3" t="s">
        <v>205</v>
      </c>
      <c r="D93" s="8" t="s">
        <v>229</v>
      </c>
      <c r="E93" s="6" t="s">
        <v>230</v>
      </c>
    </row>
    <row r="94" spans="1:5" ht="28.5">
      <c r="A94" s="168"/>
      <c r="B94" s="168" t="s">
        <v>207</v>
      </c>
      <c r="C94" s="3" t="s">
        <v>208</v>
      </c>
      <c r="D94" s="5" t="s">
        <v>244</v>
      </c>
      <c r="E94" s="3" t="s">
        <v>228</v>
      </c>
    </row>
    <row r="95" spans="1:5" ht="28.5">
      <c r="A95" s="168"/>
      <c r="B95" s="168"/>
      <c r="C95" s="3" t="s">
        <v>209</v>
      </c>
      <c r="D95" s="5" t="s">
        <v>240</v>
      </c>
      <c r="E95" s="6" t="s">
        <v>228</v>
      </c>
    </row>
    <row r="96" spans="1:5" ht="19.5">
      <c r="A96" s="168"/>
      <c r="B96" s="168"/>
      <c r="C96" s="3" t="s">
        <v>211</v>
      </c>
      <c r="D96" s="3"/>
      <c r="E96" s="3"/>
    </row>
    <row r="97" spans="1:5" ht="39">
      <c r="A97" s="168"/>
      <c r="B97" s="168"/>
      <c r="C97" s="3" t="s">
        <v>212</v>
      </c>
      <c r="D97" s="5" t="s">
        <v>232</v>
      </c>
      <c r="E97" s="3" t="s">
        <v>233</v>
      </c>
    </row>
    <row r="98" spans="1:5" ht="42.75">
      <c r="A98" s="168"/>
      <c r="B98" s="168"/>
      <c r="C98" s="3" t="s">
        <v>213</v>
      </c>
      <c r="D98" s="5" t="s">
        <v>234</v>
      </c>
      <c r="E98" s="7" t="s">
        <v>235</v>
      </c>
    </row>
    <row r="99" spans="1:5" ht="25.5">
      <c r="A99" s="165" t="s">
        <v>216</v>
      </c>
      <c r="B99" s="165"/>
      <c r="C99" s="165"/>
      <c r="D99" s="165"/>
      <c r="E99" s="165"/>
    </row>
    <row r="100" spans="1:5" ht="28.5">
      <c r="A100" s="167" t="s">
        <v>182</v>
      </c>
      <c r="B100" s="167"/>
      <c r="C100" s="167"/>
      <c r="D100" s="167"/>
      <c r="E100" s="167"/>
    </row>
    <row r="101" spans="1:5">
      <c r="A101" s="1"/>
      <c r="B101" s="1"/>
      <c r="C101" s="1"/>
      <c r="D101" s="1"/>
      <c r="E101" s="2" t="s">
        <v>1</v>
      </c>
    </row>
    <row r="102" spans="1:5" ht="19.5">
      <c r="A102" s="168" t="s">
        <v>150</v>
      </c>
      <c r="B102" s="168"/>
      <c r="C102" s="168"/>
      <c r="D102" s="169" t="s">
        <v>245</v>
      </c>
      <c r="E102" s="169"/>
    </row>
    <row r="103" spans="1:5" ht="19.5">
      <c r="A103" s="168" t="s">
        <v>184</v>
      </c>
      <c r="B103" s="168"/>
      <c r="C103" s="168"/>
      <c r="D103" s="170" t="s">
        <v>153</v>
      </c>
      <c r="E103" s="170"/>
    </row>
    <row r="104" spans="1:5" ht="19.5">
      <c r="A104" s="168" t="s">
        <v>185</v>
      </c>
      <c r="B104" s="168" t="s">
        <v>186</v>
      </c>
      <c r="C104" s="168"/>
      <c r="D104" s="168">
        <v>99.01</v>
      </c>
      <c r="E104" s="168"/>
    </row>
    <row r="105" spans="1:5" ht="19.5">
      <c r="A105" s="168"/>
      <c r="B105" s="168" t="s">
        <v>187</v>
      </c>
      <c r="C105" s="168"/>
      <c r="D105" s="171"/>
      <c r="E105" s="171"/>
    </row>
    <row r="106" spans="1:5" ht="19.5">
      <c r="A106" s="168"/>
      <c r="B106" s="168" t="s">
        <v>188</v>
      </c>
      <c r="C106" s="168"/>
      <c r="D106" s="171"/>
      <c r="E106" s="171"/>
    </row>
    <row r="107" spans="1:5">
      <c r="A107" s="176" t="s">
        <v>189</v>
      </c>
      <c r="B107" s="178" t="s">
        <v>246</v>
      </c>
      <c r="C107" s="178"/>
      <c r="D107" s="178"/>
      <c r="E107" s="178"/>
    </row>
    <row r="108" spans="1:5" ht="30" customHeight="1">
      <c r="A108" s="177"/>
      <c r="B108" s="178"/>
      <c r="C108" s="178"/>
      <c r="D108" s="178"/>
      <c r="E108" s="178"/>
    </row>
    <row r="109" spans="1:5" ht="19.5">
      <c r="A109" s="168" t="s">
        <v>191</v>
      </c>
      <c r="B109" s="3" t="s">
        <v>192</v>
      </c>
      <c r="C109" s="3" t="s">
        <v>193</v>
      </c>
      <c r="D109" s="3" t="s">
        <v>194</v>
      </c>
      <c r="E109" s="3" t="s">
        <v>195</v>
      </c>
    </row>
    <row r="110" spans="1:5" ht="78">
      <c r="A110" s="168"/>
      <c r="B110" s="168" t="s">
        <v>196</v>
      </c>
      <c r="C110" s="3" t="s">
        <v>197</v>
      </c>
      <c r="D110" s="5" t="s">
        <v>226</v>
      </c>
      <c r="E110" s="3" t="s">
        <v>247</v>
      </c>
    </row>
    <row r="111" spans="1:5" ht="19.5">
      <c r="A111" s="168"/>
      <c r="B111" s="168"/>
      <c r="C111" s="3" t="s">
        <v>200</v>
      </c>
      <c r="D111" s="8" t="s">
        <v>201</v>
      </c>
      <c r="E111" s="6" t="s">
        <v>228</v>
      </c>
    </row>
    <row r="112" spans="1:5" ht="19.5">
      <c r="A112" s="168"/>
      <c r="B112" s="168"/>
      <c r="C112" s="3" t="s">
        <v>202</v>
      </c>
      <c r="D112" s="4"/>
      <c r="E112" s="3"/>
    </row>
    <row r="113" spans="1:5" ht="19.5">
      <c r="A113" s="168"/>
      <c r="B113" s="168"/>
      <c r="C113" s="3" t="s">
        <v>205</v>
      </c>
      <c r="D113" s="8" t="s">
        <v>229</v>
      </c>
      <c r="E113" s="6" t="s">
        <v>230</v>
      </c>
    </row>
    <row r="114" spans="1:5" ht="19.5">
      <c r="A114" s="168"/>
      <c r="B114" s="168" t="s">
        <v>207</v>
      </c>
      <c r="C114" s="3" t="s">
        <v>208</v>
      </c>
      <c r="D114" s="5"/>
      <c r="E114" s="3"/>
    </row>
    <row r="115" spans="1:5" ht="19.5">
      <c r="A115" s="168"/>
      <c r="B115" s="168"/>
      <c r="C115" s="3" t="s">
        <v>209</v>
      </c>
      <c r="D115" s="4" t="s">
        <v>210</v>
      </c>
      <c r="E115" s="6" t="s">
        <v>228</v>
      </c>
    </row>
    <row r="116" spans="1:5" ht="19.5">
      <c r="A116" s="168"/>
      <c r="B116" s="168"/>
      <c r="C116" s="3" t="s">
        <v>211</v>
      </c>
      <c r="D116" s="3"/>
      <c r="E116" s="3"/>
    </row>
    <row r="117" spans="1:5" ht="19.5">
      <c r="A117" s="168"/>
      <c r="B117" s="168"/>
      <c r="C117" s="3" t="s">
        <v>212</v>
      </c>
      <c r="D117" s="5"/>
      <c r="E117" s="3"/>
    </row>
    <row r="118" spans="1:5" ht="28.5">
      <c r="A118" s="168"/>
      <c r="B118" s="168"/>
      <c r="C118" s="3" t="s">
        <v>213</v>
      </c>
      <c r="D118" s="4" t="s">
        <v>214</v>
      </c>
      <c r="E118" s="6" t="s">
        <v>228</v>
      </c>
    </row>
    <row r="120" spans="1:5" ht="28.5">
      <c r="A120" s="167" t="s">
        <v>182</v>
      </c>
      <c r="B120" s="167"/>
      <c r="C120" s="167"/>
      <c r="D120" s="167"/>
      <c r="E120" s="167"/>
    </row>
    <row r="121" spans="1:5">
      <c r="A121" s="1"/>
      <c r="B121" s="1"/>
      <c r="C121" s="1"/>
      <c r="D121" s="1"/>
      <c r="E121" s="2" t="s">
        <v>1</v>
      </c>
    </row>
    <row r="122" spans="1:5" ht="19.5">
      <c r="A122" s="168" t="s">
        <v>150</v>
      </c>
      <c r="B122" s="168"/>
      <c r="C122" s="168"/>
      <c r="D122" s="169" t="s">
        <v>248</v>
      </c>
      <c r="E122" s="169"/>
    </row>
    <row r="123" spans="1:5" ht="19.5">
      <c r="A123" s="168" t="s">
        <v>184</v>
      </c>
      <c r="B123" s="168"/>
      <c r="C123" s="168"/>
      <c r="D123" s="170" t="s">
        <v>153</v>
      </c>
      <c r="E123" s="170"/>
    </row>
    <row r="124" spans="1:5" ht="19.5">
      <c r="A124" s="168" t="s">
        <v>185</v>
      </c>
      <c r="B124" s="168" t="s">
        <v>186</v>
      </c>
      <c r="C124" s="168"/>
      <c r="D124" s="168">
        <v>19.2</v>
      </c>
      <c r="E124" s="168"/>
    </row>
    <row r="125" spans="1:5" ht="19.5">
      <c r="A125" s="168"/>
      <c r="B125" s="168" t="s">
        <v>187</v>
      </c>
      <c r="C125" s="168"/>
      <c r="D125" s="171"/>
      <c r="E125" s="171"/>
    </row>
    <row r="126" spans="1:5" ht="19.5">
      <c r="A126" s="168"/>
      <c r="B126" s="168" t="s">
        <v>188</v>
      </c>
      <c r="C126" s="168"/>
      <c r="D126" s="171"/>
      <c r="E126" s="171"/>
    </row>
    <row r="127" spans="1:5">
      <c r="A127" s="176" t="s">
        <v>189</v>
      </c>
      <c r="B127" s="178" t="s">
        <v>249</v>
      </c>
      <c r="C127" s="178"/>
      <c r="D127" s="178"/>
      <c r="E127" s="178"/>
    </row>
    <row r="128" spans="1:5" ht="29.1" customHeight="1">
      <c r="A128" s="177"/>
      <c r="B128" s="178"/>
      <c r="C128" s="178"/>
      <c r="D128" s="178"/>
      <c r="E128" s="178"/>
    </row>
    <row r="129" spans="1:5" ht="19.5">
      <c r="A129" s="168" t="s">
        <v>191</v>
      </c>
      <c r="B129" s="3" t="s">
        <v>192</v>
      </c>
      <c r="C129" s="3" t="s">
        <v>193</v>
      </c>
      <c r="D129" s="3" t="s">
        <v>194</v>
      </c>
      <c r="E129" s="3" t="s">
        <v>195</v>
      </c>
    </row>
    <row r="130" spans="1:5" ht="58.5">
      <c r="A130" s="168"/>
      <c r="B130" s="168" t="s">
        <v>196</v>
      </c>
      <c r="C130" s="3" t="s">
        <v>197</v>
      </c>
      <c r="D130" s="5" t="s">
        <v>226</v>
      </c>
      <c r="E130" s="3" t="s">
        <v>250</v>
      </c>
    </row>
    <row r="131" spans="1:5" ht="19.5">
      <c r="A131" s="168"/>
      <c r="B131" s="168"/>
      <c r="C131" s="3" t="s">
        <v>200</v>
      </c>
      <c r="D131" s="8" t="s">
        <v>201</v>
      </c>
      <c r="E131" s="6" t="s">
        <v>228</v>
      </c>
    </row>
    <row r="132" spans="1:5" ht="19.5">
      <c r="A132" s="168"/>
      <c r="B132" s="168"/>
      <c r="C132" s="3" t="s">
        <v>202</v>
      </c>
      <c r="D132" s="4"/>
      <c r="E132" s="3"/>
    </row>
    <row r="133" spans="1:5" ht="19.5">
      <c r="A133" s="168"/>
      <c r="B133" s="168"/>
      <c r="C133" s="3" t="s">
        <v>205</v>
      </c>
      <c r="D133" s="8" t="s">
        <v>229</v>
      </c>
      <c r="E133" s="6" t="s">
        <v>230</v>
      </c>
    </row>
    <row r="134" spans="1:5" ht="19.5">
      <c r="A134" s="168"/>
      <c r="B134" s="168" t="s">
        <v>207</v>
      </c>
      <c r="C134" s="3" t="s">
        <v>208</v>
      </c>
      <c r="D134" s="5"/>
      <c r="E134" s="3"/>
    </row>
    <row r="135" spans="1:5" ht="19.5">
      <c r="A135" s="168"/>
      <c r="B135" s="168"/>
      <c r="C135" s="3" t="s">
        <v>209</v>
      </c>
      <c r="D135" s="4" t="s">
        <v>210</v>
      </c>
      <c r="E135" s="6" t="s">
        <v>228</v>
      </c>
    </row>
    <row r="136" spans="1:5" ht="19.5">
      <c r="A136" s="168"/>
      <c r="B136" s="168"/>
      <c r="C136" s="3" t="s">
        <v>211</v>
      </c>
      <c r="D136" s="3"/>
      <c r="E136" s="3"/>
    </row>
    <row r="137" spans="1:5" ht="19.5">
      <c r="A137" s="168"/>
      <c r="B137" s="168"/>
      <c r="C137" s="3" t="s">
        <v>212</v>
      </c>
      <c r="D137" s="5"/>
      <c r="E137" s="3"/>
    </row>
    <row r="138" spans="1:5" ht="19.5">
      <c r="A138" s="168"/>
      <c r="B138" s="168"/>
      <c r="C138" s="3" t="s">
        <v>213</v>
      </c>
      <c r="D138" s="8" t="s">
        <v>251</v>
      </c>
      <c r="E138" s="6" t="s">
        <v>228</v>
      </c>
    </row>
    <row r="139" spans="1:5" ht="25.5">
      <c r="A139" s="165" t="s">
        <v>216</v>
      </c>
      <c r="B139" s="165"/>
      <c r="C139" s="165"/>
      <c r="D139" s="165"/>
      <c r="E139" s="165"/>
    </row>
    <row r="140" spans="1:5" ht="28.5">
      <c r="A140" s="167" t="s">
        <v>182</v>
      </c>
      <c r="B140" s="167"/>
      <c r="C140" s="167"/>
      <c r="D140" s="167"/>
      <c r="E140" s="167"/>
    </row>
    <row r="141" spans="1:5">
      <c r="A141" s="1"/>
      <c r="B141" s="1"/>
      <c r="C141" s="1"/>
      <c r="D141" s="1"/>
      <c r="E141" s="2" t="s">
        <v>1</v>
      </c>
    </row>
    <row r="142" spans="1:5" ht="19.5">
      <c r="A142" s="168" t="s">
        <v>150</v>
      </c>
      <c r="B142" s="168"/>
      <c r="C142" s="168"/>
      <c r="D142" s="172" t="s">
        <v>252</v>
      </c>
      <c r="E142" s="172"/>
    </row>
    <row r="143" spans="1:5" ht="19.5">
      <c r="A143" s="168" t="s">
        <v>184</v>
      </c>
      <c r="B143" s="168"/>
      <c r="C143" s="168"/>
      <c r="D143" s="170" t="s">
        <v>153</v>
      </c>
      <c r="E143" s="170"/>
    </row>
    <row r="144" spans="1:5" ht="19.5">
      <c r="A144" s="168" t="s">
        <v>185</v>
      </c>
      <c r="B144" s="168" t="s">
        <v>186</v>
      </c>
      <c r="C144" s="168"/>
      <c r="D144" s="168">
        <v>5</v>
      </c>
      <c r="E144" s="168"/>
    </row>
    <row r="145" spans="1:5" ht="19.5">
      <c r="A145" s="168"/>
      <c r="B145" s="168" t="s">
        <v>187</v>
      </c>
      <c r="C145" s="168"/>
      <c r="D145" s="171"/>
      <c r="E145" s="171"/>
    </row>
    <row r="146" spans="1:5" ht="19.5">
      <c r="A146" s="168"/>
      <c r="B146" s="168" t="s">
        <v>188</v>
      </c>
      <c r="C146" s="168"/>
      <c r="D146" s="171"/>
      <c r="E146" s="171"/>
    </row>
    <row r="147" spans="1:5">
      <c r="A147" s="176" t="s">
        <v>189</v>
      </c>
      <c r="B147" s="178" t="s">
        <v>253</v>
      </c>
      <c r="C147" s="178"/>
      <c r="D147" s="178"/>
      <c r="E147" s="178"/>
    </row>
    <row r="148" spans="1:5">
      <c r="A148" s="177"/>
      <c r="B148" s="178"/>
      <c r="C148" s="178"/>
      <c r="D148" s="178"/>
      <c r="E148" s="178"/>
    </row>
    <row r="149" spans="1:5" ht="19.5">
      <c r="A149" s="168" t="s">
        <v>191</v>
      </c>
      <c r="B149" s="3" t="s">
        <v>192</v>
      </c>
      <c r="C149" s="3" t="s">
        <v>193</v>
      </c>
      <c r="D149" s="3" t="s">
        <v>194</v>
      </c>
      <c r="E149" s="3" t="s">
        <v>195</v>
      </c>
    </row>
    <row r="150" spans="1:5" ht="19.5">
      <c r="A150" s="168"/>
      <c r="B150" s="168" t="s">
        <v>196</v>
      </c>
      <c r="C150" s="3" t="s">
        <v>197</v>
      </c>
      <c r="D150" s="9"/>
      <c r="E150" s="3"/>
    </row>
    <row r="151" spans="1:5" ht="19.5">
      <c r="A151" s="168"/>
      <c r="B151" s="168"/>
      <c r="C151" s="3" t="s">
        <v>200</v>
      </c>
      <c r="D151" s="10" t="s">
        <v>254</v>
      </c>
      <c r="E151" s="6" t="s">
        <v>228</v>
      </c>
    </row>
    <row r="152" spans="1:5" ht="19.5">
      <c r="A152" s="168"/>
      <c r="B152" s="168"/>
      <c r="C152" s="3" t="s">
        <v>202</v>
      </c>
      <c r="D152" s="10" t="s">
        <v>255</v>
      </c>
      <c r="E152" s="3" t="s">
        <v>256</v>
      </c>
    </row>
    <row r="153" spans="1:5" ht="19.5">
      <c r="A153" s="168"/>
      <c r="B153" s="168"/>
      <c r="C153" s="3" t="s">
        <v>205</v>
      </c>
      <c r="D153" s="11" t="s">
        <v>257</v>
      </c>
      <c r="E153" s="6" t="s">
        <v>228</v>
      </c>
    </row>
    <row r="154" spans="1:5" ht="19.5">
      <c r="A154" s="168"/>
      <c r="B154" s="168" t="s">
        <v>207</v>
      </c>
      <c r="C154" s="3" t="s">
        <v>208</v>
      </c>
      <c r="D154" s="5"/>
      <c r="E154" s="3"/>
    </row>
    <row r="155" spans="1:5" ht="19.5">
      <c r="A155" s="168"/>
      <c r="B155" s="168"/>
      <c r="C155" s="3" t="s">
        <v>209</v>
      </c>
      <c r="D155" s="10" t="s">
        <v>258</v>
      </c>
      <c r="E155" s="6" t="s">
        <v>259</v>
      </c>
    </row>
    <row r="156" spans="1:5" ht="19.5">
      <c r="A156" s="168"/>
      <c r="B156" s="168"/>
      <c r="C156" s="3" t="s">
        <v>211</v>
      </c>
      <c r="D156" s="3"/>
      <c r="E156" s="3"/>
    </row>
    <row r="157" spans="1:5" ht="19.5">
      <c r="A157" s="168"/>
      <c r="B157" s="168"/>
      <c r="C157" s="3" t="s">
        <v>212</v>
      </c>
      <c r="D157" s="12"/>
      <c r="E157" s="3"/>
    </row>
    <row r="158" spans="1:5" ht="19.5">
      <c r="A158" s="168"/>
      <c r="B158" s="168"/>
      <c r="C158" s="3" t="s">
        <v>213</v>
      </c>
      <c r="D158" s="13" t="s">
        <v>260</v>
      </c>
      <c r="E158" s="6" t="s">
        <v>261</v>
      </c>
    </row>
    <row r="159" spans="1:5" ht="25.5">
      <c r="A159" s="165" t="s">
        <v>216</v>
      </c>
      <c r="B159" s="165"/>
      <c r="C159" s="165"/>
      <c r="D159" s="165"/>
      <c r="E159" s="165"/>
    </row>
    <row r="161" spans="1:5" ht="28.5">
      <c r="A161" s="167" t="s">
        <v>182</v>
      </c>
      <c r="B161" s="167"/>
      <c r="C161" s="167"/>
      <c r="D161" s="167"/>
      <c r="E161" s="167"/>
    </row>
    <row r="162" spans="1:5">
      <c r="A162" s="1"/>
      <c r="B162" s="1"/>
      <c r="C162" s="1"/>
      <c r="D162" s="1"/>
      <c r="E162" s="2" t="s">
        <v>1</v>
      </c>
    </row>
    <row r="163" spans="1:5" ht="19.5">
      <c r="A163" s="168" t="s">
        <v>150</v>
      </c>
      <c r="B163" s="168"/>
      <c r="C163" s="168"/>
      <c r="D163" s="173" t="s">
        <v>262</v>
      </c>
      <c r="E163" s="173"/>
    </row>
    <row r="164" spans="1:5" ht="19.5">
      <c r="A164" s="168" t="s">
        <v>184</v>
      </c>
      <c r="B164" s="168"/>
      <c r="C164" s="168"/>
      <c r="D164" s="170" t="s">
        <v>153</v>
      </c>
      <c r="E164" s="170"/>
    </row>
    <row r="165" spans="1:5" ht="19.5">
      <c r="A165" s="168" t="s">
        <v>185</v>
      </c>
      <c r="B165" s="168" t="s">
        <v>186</v>
      </c>
      <c r="C165" s="168"/>
      <c r="D165" s="168">
        <v>2</v>
      </c>
      <c r="E165" s="168"/>
    </row>
    <row r="166" spans="1:5" ht="19.5">
      <c r="A166" s="168"/>
      <c r="B166" s="168" t="s">
        <v>187</v>
      </c>
      <c r="C166" s="168"/>
      <c r="D166" s="171"/>
      <c r="E166" s="171"/>
    </row>
    <row r="167" spans="1:5" ht="19.5">
      <c r="A167" s="168"/>
      <c r="B167" s="168" t="s">
        <v>188</v>
      </c>
      <c r="C167" s="168"/>
      <c r="D167" s="171"/>
      <c r="E167" s="171"/>
    </row>
    <row r="168" spans="1:5">
      <c r="A168" s="176" t="s">
        <v>189</v>
      </c>
      <c r="B168" s="178" t="s">
        <v>253</v>
      </c>
      <c r="C168" s="178"/>
      <c r="D168" s="178"/>
      <c r="E168" s="178"/>
    </row>
    <row r="169" spans="1:5" ht="27.95" customHeight="1">
      <c r="A169" s="177"/>
      <c r="B169" s="178"/>
      <c r="C169" s="178"/>
      <c r="D169" s="178"/>
      <c r="E169" s="178"/>
    </row>
    <row r="170" spans="1:5" ht="19.5">
      <c r="A170" s="168" t="s">
        <v>191</v>
      </c>
      <c r="B170" s="3" t="s">
        <v>192</v>
      </c>
      <c r="C170" s="3" t="s">
        <v>193</v>
      </c>
      <c r="D170" s="3" t="s">
        <v>194</v>
      </c>
      <c r="E170" s="3" t="s">
        <v>195</v>
      </c>
    </row>
    <row r="171" spans="1:5" ht="19.5">
      <c r="A171" s="168"/>
      <c r="B171" s="168" t="s">
        <v>196</v>
      </c>
      <c r="C171" s="3" t="s">
        <v>197</v>
      </c>
      <c r="D171" s="9"/>
      <c r="E171" s="3"/>
    </row>
    <row r="172" spans="1:5" ht="19.5">
      <c r="A172" s="168"/>
      <c r="B172" s="168"/>
      <c r="C172" s="3" t="s">
        <v>200</v>
      </c>
      <c r="D172" s="10" t="s">
        <v>254</v>
      </c>
      <c r="E172" s="6" t="s">
        <v>228</v>
      </c>
    </row>
    <row r="173" spans="1:5" ht="19.5">
      <c r="A173" s="168"/>
      <c r="B173" s="168"/>
      <c r="C173" s="3" t="s">
        <v>202</v>
      </c>
      <c r="D173" s="10" t="s">
        <v>255</v>
      </c>
      <c r="E173" s="3" t="s">
        <v>263</v>
      </c>
    </row>
    <row r="174" spans="1:5" ht="19.5">
      <c r="A174" s="168"/>
      <c r="B174" s="168"/>
      <c r="C174" s="3" t="s">
        <v>205</v>
      </c>
      <c r="D174" s="11" t="s">
        <v>257</v>
      </c>
      <c r="E174" s="6" t="s">
        <v>228</v>
      </c>
    </row>
    <row r="175" spans="1:5" ht="19.5">
      <c r="A175" s="168"/>
      <c r="B175" s="168" t="s">
        <v>207</v>
      </c>
      <c r="C175" s="3" t="s">
        <v>208</v>
      </c>
      <c r="D175" s="5"/>
      <c r="E175" s="3"/>
    </row>
    <row r="176" spans="1:5" ht="19.5">
      <c r="A176" s="168"/>
      <c r="B176" s="168"/>
      <c r="C176" s="3" t="s">
        <v>209</v>
      </c>
      <c r="D176" s="10" t="s">
        <v>258</v>
      </c>
      <c r="E176" s="6" t="s">
        <v>259</v>
      </c>
    </row>
    <row r="177" spans="1:5" ht="19.5">
      <c r="A177" s="168"/>
      <c r="B177" s="168"/>
      <c r="C177" s="3" t="s">
        <v>211</v>
      </c>
      <c r="D177" s="3"/>
      <c r="E177" s="3"/>
    </row>
    <row r="178" spans="1:5" ht="19.5">
      <c r="A178" s="168"/>
      <c r="B178" s="168"/>
      <c r="C178" s="3" t="s">
        <v>212</v>
      </c>
      <c r="D178" s="12"/>
      <c r="E178" s="3"/>
    </row>
    <row r="179" spans="1:5" ht="19.5">
      <c r="A179" s="168"/>
      <c r="B179" s="168"/>
      <c r="C179" s="3" t="s">
        <v>213</v>
      </c>
      <c r="D179" s="13" t="s">
        <v>260</v>
      </c>
      <c r="E179" s="6" t="s">
        <v>261</v>
      </c>
    </row>
    <row r="180" spans="1:5" ht="25.5">
      <c r="A180" s="165" t="s">
        <v>216</v>
      </c>
      <c r="B180" s="165"/>
      <c r="C180" s="165"/>
      <c r="D180" s="165"/>
      <c r="E180" s="165"/>
    </row>
    <row r="199" spans="1:5" ht="28.5">
      <c r="A199" s="167" t="s">
        <v>182</v>
      </c>
      <c r="B199" s="167"/>
      <c r="C199" s="167"/>
      <c r="D199" s="167"/>
      <c r="E199" s="167"/>
    </row>
    <row r="200" spans="1:5">
      <c r="A200" s="1"/>
      <c r="B200" s="1"/>
      <c r="C200" s="1"/>
      <c r="D200" s="1"/>
      <c r="E200" s="2" t="s">
        <v>1</v>
      </c>
    </row>
    <row r="201" spans="1:5" ht="36.950000000000003" customHeight="1">
      <c r="A201" s="168" t="s">
        <v>150</v>
      </c>
      <c r="B201" s="168"/>
      <c r="C201" s="168"/>
      <c r="D201" s="172" t="s">
        <v>264</v>
      </c>
      <c r="E201" s="172"/>
    </row>
    <row r="202" spans="1:5" ht="19.5">
      <c r="A202" s="168" t="s">
        <v>184</v>
      </c>
      <c r="B202" s="168"/>
      <c r="C202" s="168"/>
      <c r="D202" s="170" t="s">
        <v>153</v>
      </c>
      <c r="E202" s="170"/>
    </row>
    <row r="203" spans="1:5" ht="19.5">
      <c r="A203" s="168" t="s">
        <v>185</v>
      </c>
      <c r="B203" s="168" t="s">
        <v>186</v>
      </c>
      <c r="C203" s="168"/>
      <c r="D203" s="168">
        <v>5</v>
      </c>
      <c r="E203" s="168"/>
    </row>
    <row r="204" spans="1:5" ht="19.5">
      <c r="A204" s="168"/>
      <c r="B204" s="168" t="s">
        <v>187</v>
      </c>
      <c r="C204" s="168"/>
      <c r="D204" s="171"/>
      <c r="E204" s="171"/>
    </row>
    <row r="205" spans="1:5" ht="19.5">
      <c r="A205" s="168"/>
      <c r="B205" s="168" t="s">
        <v>188</v>
      </c>
      <c r="C205" s="168"/>
      <c r="D205" s="171"/>
      <c r="E205" s="171"/>
    </row>
    <row r="206" spans="1:5">
      <c r="A206" s="176" t="s">
        <v>189</v>
      </c>
      <c r="B206" s="178" t="s">
        <v>253</v>
      </c>
      <c r="C206" s="178"/>
      <c r="D206" s="178"/>
      <c r="E206" s="178"/>
    </row>
    <row r="207" spans="1:5">
      <c r="A207" s="177"/>
      <c r="B207" s="178"/>
      <c r="C207" s="178"/>
      <c r="D207" s="178"/>
      <c r="E207" s="178"/>
    </row>
    <row r="208" spans="1:5" ht="19.5">
      <c r="A208" s="168" t="s">
        <v>191</v>
      </c>
      <c r="B208" s="3" t="s">
        <v>192</v>
      </c>
      <c r="C208" s="3" t="s">
        <v>193</v>
      </c>
      <c r="D208" s="3" t="s">
        <v>194</v>
      </c>
      <c r="E208" s="3" t="s">
        <v>195</v>
      </c>
    </row>
    <row r="209" spans="1:5" ht="19.5">
      <c r="A209" s="168"/>
      <c r="B209" s="168" t="s">
        <v>196</v>
      </c>
      <c r="C209" s="3" t="s">
        <v>197</v>
      </c>
      <c r="D209" s="9"/>
      <c r="E209" s="3"/>
    </row>
    <row r="210" spans="1:5" ht="19.5">
      <c r="A210" s="168"/>
      <c r="B210" s="168"/>
      <c r="C210" s="3" t="s">
        <v>200</v>
      </c>
      <c r="D210" s="10" t="s">
        <v>254</v>
      </c>
      <c r="E210" s="6" t="s">
        <v>228</v>
      </c>
    </row>
    <row r="211" spans="1:5" ht="19.5">
      <c r="A211" s="168"/>
      <c r="B211" s="168"/>
      <c r="C211" s="3" t="s">
        <v>202</v>
      </c>
      <c r="D211" s="10" t="s">
        <v>255</v>
      </c>
      <c r="E211" s="3" t="s">
        <v>256</v>
      </c>
    </row>
    <row r="212" spans="1:5" ht="19.5">
      <c r="A212" s="168"/>
      <c r="B212" s="168"/>
      <c r="C212" s="3" t="s">
        <v>205</v>
      </c>
      <c r="D212" s="11" t="s">
        <v>257</v>
      </c>
      <c r="E212" s="6" t="s">
        <v>228</v>
      </c>
    </row>
    <row r="213" spans="1:5" ht="19.5">
      <c r="A213" s="168"/>
      <c r="B213" s="168" t="s">
        <v>207</v>
      </c>
      <c r="C213" s="3" t="s">
        <v>208</v>
      </c>
      <c r="D213" s="5"/>
      <c r="E213" s="3"/>
    </row>
    <row r="214" spans="1:5" ht="19.5">
      <c r="A214" s="168"/>
      <c r="B214" s="168"/>
      <c r="C214" s="3" t="s">
        <v>209</v>
      </c>
      <c r="D214" s="10" t="s">
        <v>258</v>
      </c>
      <c r="E214" s="6" t="s">
        <v>259</v>
      </c>
    </row>
    <row r="215" spans="1:5" ht="19.5">
      <c r="A215" s="168"/>
      <c r="B215" s="168"/>
      <c r="C215" s="3" t="s">
        <v>211</v>
      </c>
      <c r="D215" s="3"/>
      <c r="E215" s="3"/>
    </row>
    <row r="216" spans="1:5" ht="19.5">
      <c r="A216" s="168"/>
      <c r="B216" s="168"/>
      <c r="C216" s="3" t="s">
        <v>212</v>
      </c>
      <c r="D216" s="12"/>
      <c r="E216" s="3"/>
    </row>
    <row r="217" spans="1:5" ht="19.5">
      <c r="A217" s="168"/>
      <c r="B217" s="168"/>
      <c r="C217" s="3" t="s">
        <v>213</v>
      </c>
      <c r="D217" s="13" t="s">
        <v>260</v>
      </c>
      <c r="E217" s="6" t="s">
        <v>261</v>
      </c>
    </row>
    <row r="218" spans="1:5" ht="25.5">
      <c r="A218" s="165" t="s">
        <v>216</v>
      </c>
      <c r="B218" s="165"/>
      <c r="C218" s="165"/>
      <c r="D218" s="165"/>
      <c r="E218" s="165"/>
    </row>
    <row r="238" spans="1:5" ht="28.5">
      <c r="A238" s="167" t="s">
        <v>182</v>
      </c>
      <c r="B238" s="167"/>
      <c r="C238" s="167"/>
      <c r="D238" s="167"/>
      <c r="E238" s="167"/>
    </row>
    <row r="239" spans="1:5">
      <c r="A239" s="1"/>
      <c r="B239" s="1"/>
      <c r="C239" s="1"/>
      <c r="D239" s="1"/>
      <c r="E239" s="2" t="s">
        <v>1</v>
      </c>
    </row>
    <row r="240" spans="1:5" ht="33" customHeight="1">
      <c r="A240" s="168" t="s">
        <v>150</v>
      </c>
      <c r="B240" s="168"/>
      <c r="C240" s="168"/>
      <c r="D240" s="174" t="s">
        <v>170</v>
      </c>
      <c r="E240" s="174"/>
    </row>
    <row r="241" spans="1:5" ht="19.5">
      <c r="A241" s="168" t="s">
        <v>184</v>
      </c>
      <c r="B241" s="168"/>
      <c r="C241" s="168"/>
      <c r="D241" s="170" t="s">
        <v>153</v>
      </c>
      <c r="E241" s="170"/>
    </row>
    <row r="242" spans="1:5" ht="19.5">
      <c r="A242" s="168" t="s">
        <v>185</v>
      </c>
      <c r="B242" s="168" t="s">
        <v>186</v>
      </c>
      <c r="C242" s="168"/>
      <c r="D242" s="168">
        <v>2.34</v>
      </c>
      <c r="E242" s="168"/>
    </row>
    <row r="243" spans="1:5" ht="19.5">
      <c r="A243" s="168"/>
      <c r="B243" s="168" t="s">
        <v>187</v>
      </c>
      <c r="C243" s="168"/>
      <c r="D243" s="171"/>
      <c r="E243" s="171"/>
    </row>
    <row r="244" spans="1:5" ht="19.5">
      <c r="A244" s="168"/>
      <c r="B244" s="168" t="s">
        <v>188</v>
      </c>
      <c r="C244" s="168"/>
      <c r="D244" s="171"/>
      <c r="E244" s="171"/>
    </row>
    <row r="245" spans="1:5">
      <c r="A245" s="176" t="s">
        <v>189</v>
      </c>
      <c r="B245" s="178" t="s">
        <v>265</v>
      </c>
      <c r="C245" s="178"/>
      <c r="D245" s="178"/>
      <c r="E245" s="178"/>
    </row>
    <row r="246" spans="1:5" ht="33.950000000000003" customHeight="1">
      <c r="A246" s="177"/>
      <c r="B246" s="178"/>
      <c r="C246" s="178"/>
      <c r="D246" s="178"/>
      <c r="E246" s="178"/>
    </row>
    <row r="247" spans="1:5" ht="19.5">
      <c r="A247" s="168" t="s">
        <v>191</v>
      </c>
      <c r="B247" s="3" t="s">
        <v>192</v>
      </c>
      <c r="C247" s="3" t="s">
        <v>193</v>
      </c>
      <c r="D247" s="3" t="s">
        <v>194</v>
      </c>
      <c r="E247" s="3" t="s">
        <v>195</v>
      </c>
    </row>
    <row r="248" spans="1:5" ht="19.5">
      <c r="A248" s="168"/>
      <c r="B248" s="168" t="s">
        <v>196</v>
      </c>
      <c r="C248" s="3" t="s">
        <v>197</v>
      </c>
      <c r="D248" s="14" t="s">
        <v>266</v>
      </c>
      <c r="E248" s="6" t="s">
        <v>228</v>
      </c>
    </row>
    <row r="249" spans="1:5" ht="19.5">
      <c r="A249" s="168"/>
      <c r="B249" s="168"/>
      <c r="C249" s="3" t="s">
        <v>200</v>
      </c>
      <c r="D249" s="8" t="s">
        <v>254</v>
      </c>
      <c r="E249" s="6" t="s">
        <v>228</v>
      </c>
    </row>
    <row r="250" spans="1:5" ht="19.5">
      <c r="A250" s="168"/>
      <c r="B250" s="168"/>
      <c r="C250" s="3" t="s">
        <v>202</v>
      </c>
      <c r="D250" s="9" t="s">
        <v>267</v>
      </c>
      <c r="E250" s="3" t="s">
        <v>268</v>
      </c>
    </row>
    <row r="251" spans="1:5" ht="19.5">
      <c r="A251" s="168"/>
      <c r="B251" s="168"/>
      <c r="C251" s="3" t="s">
        <v>205</v>
      </c>
      <c r="D251" s="15" t="s">
        <v>257</v>
      </c>
      <c r="E251" s="6" t="s">
        <v>228</v>
      </c>
    </row>
    <row r="252" spans="1:5" ht="19.5">
      <c r="A252" s="168"/>
      <c r="B252" s="168" t="s">
        <v>207</v>
      </c>
      <c r="C252" s="3" t="s">
        <v>208</v>
      </c>
      <c r="D252" s="5"/>
      <c r="E252" s="3"/>
    </row>
    <row r="253" spans="1:5" ht="19.5">
      <c r="A253" s="168"/>
      <c r="B253" s="168"/>
      <c r="C253" s="3" t="s">
        <v>209</v>
      </c>
      <c r="D253" s="8" t="s">
        <v>258</v>
      </c>
      <c r="E253" s="6" t="s">
        <v>259</v>
      </c>
    </row>
    <row r="254" spans="1:5" ht="19.5">
      <c r="A254" s="168"/>
      <c r="B254" s="168"/>
      <c r="C254" s="3" t="s">
        <v>211</v>
      </c>
      <c r="D254" s="3"/>
      <c r="E254" s="3"/>
    </row>
    <row r="255" spans="1:5" ht="19.5">
      <c r="A255" s="168"/>
      <c r="B255" s="168"/>
      <c r="C255" s="3" t="s">
        <v>212</v>
      </c>
      <c r="D255" s="12"/>
      <c r="E255" s="3"/>
    </row>
    <row r="256" spans="1:5" ht="19.5">
      <c r="A256" s="168"/>
      <c r="B256" s="168"/>
      <c r="C256" s="3" t="s">
        <v>213</v>
      </c>
      <c r="D256" s="16" t="s">
        <v>260</v>
      </c>
      <c r="E256" s="6" t="s">
        <v>261</v>
      </c>
    </row>
    <row r="257" spans="1:5" ht="25.5">
      <c r="A257" s="165" t="s">
        <v>216</v>
      </c>
      <c r="B257" s="165"/>
      <c r="C257" s="165"/>
      <c r="D257" s="165"/>
      <c r="E257" s="165"/>
    </row>
    <row r="275" spans="1:5" ht="28.5">
      <c r="A275" s="167" t="s">
        <v>182</v>
      </c>
      <c r="B275" s="167"/>
      <c r="C275" s="167"/>
      <c r="D275" s="167"/>
      <c r="E275" s="167"/>
    </row>
    <row r="276" spans="1:5">
      <c r="A276" s="1"/>
      <c r="B276" s="1"/>
      <c r="C276" s="1"/>
      <c r="D276" s="1"/>
      <c r="E276" s="2" t="s">
        <v>1</v>
      </c>
    </row>
    <row r="277" spans="1:5" ht="35.1" customHeight="1">
      <c r="A277" s="168" t="s">
        <v>150</v>
      </c>
      <c r="B277" s="168"/>
      <c r="C277" s="168"/>
      <c r="D277" s="172" t="s">
        <v>159</v>
      </c>
      <c r="E277" s="172"/>
    </row>
    <row r="278" spans="1:5" ht="19.5">
      <c r="A278" s="168" t="s">
        <v>184</v>
      </c>
      <c r="B278" s="168"/>
      <c r="C278" s="168"/>
      <c r="D278" s="170" t="s">
        <v>153</v>
      </c>
      <c r="E278" s="170"/>
    </row>
    <row r="279" spans="1:5" ht="19.5">
      <c r="A279" s="168" t="s">
        <v>185</v>
      </c>
      <c r="B279" s="168" t="s">
        <v>186</v>
      </c>
      <c r="C279" s="168"/>
      <c r="D279" s="168">
        <v>4.5</v>
      </c>
      <c r="E279" s="168"/>
    </row>
    <row r="280" spans="1:5" ht="19.5">
      <c r="A280" s="168"/>
      <c r="B280" s="168" t="s">
        <v>187</v>
      </c>
      <c r="C280" s="168"/>
      <c r="D280" s="171"/>
      <c r="E280" s="171"/>
    </row>
    <row r="281" spans="1:5" ht="19.5">
      <c r="A281" s="168"/>
      <c r="B281" s="168" t="s">
        <v>188</v>
      </c>
      <c r="C281" s="168"/>
      <c r="D281" s="171"/>
      <c r="E281" s="171"/>
    </row>
    <row r="282" spans="1:5">
      <c r="A282" s="176" t="s">
        <v>189</v>
      </c>
      <c r="B282" s="178" t="s">
        <v>269</v>
      </c>
      <c r="C282" s="178"/>
      <c r="D282" s="178"/>
      <c r="E282" s="178"/>
    </row>
    <row r="283" spans="1:5">
      <c r="A283" s="177"/>
      <c r="B283" s="178"/>
      <c r="C283" s="178"/>
      <c r="D283" s="178"/>
      <c r="E283" s="178"/>
    </row>
    <row r="284" spans="1:5" ht="19.5">
      <c r="A284" s="168" t="s">
        <v>191</v>
      </c>
      <c r="B284" s="3" t="s">
        <v>192</v>
      </c>
      <c r="C284" s="3" t="s">
        <v>193</v>
      </c>
      <c r="D284" s="3" t="s">
        <v>194</v>
      </c>
      <c r="E284" s="3" t="s">
        <v>195</v>
      </c>
    </row>
    <row r="285" spans="1:5" ht="19.5">
      <c r="A285" s="168"/>
      <c r="B285" s="168" t="s">
        <v>196</v>
      </c>
      <c r="C285" s="3" t="s">
        <v>197</v>
      </c>
      <c r="D285" s="17" t="s">
        <v>270</v>
      </c>
      <c r="E285" s="3" t="s">
        <v>271</v>
      </c>
    </row>
    <row r="286" spans="1:5" ht="19.5">
      <c r="A286" s="168"/>
      <c r="B286" s="168"/>
      <c r="C286" s="3" t="s">
        <v>200</v>
      </c>
      <c r="D286" s="18" t="s">
        <v>272</v>
      </c>
      <c r="E286" s="6" t="s">
        <v>228</v>
      </c>
    </row>
    <row r="287" spans="1:5" ht="19.5">
      <c r="A287" s="168"/>
      <c r="B287" s="168"/>
      <c r="C287" s="3" t="s">
        <v>202</v>
      </c>
      <c r="D287" s="19" t="s">
        <v>273</v>
      </c>
      <c r="E287" s="3" t="s">
        <v>274</v>
      </c>
    </row>
    <row r="288" spans="1:5" ht="19.5">
      <c r="A288" s="168"/>
      <c r="B288" s="168"/>
      <c r="C288" s="3" t="s">
        <v>205</v>
      </c>
      <c r="D288" s="20" t="s">
        <v>275</v>
      </c>
      <c r="E288" s="6" t="s">
        <v>228</v>
      </c>
    </row>
    <row r="289" spans="1:5" ht="19.5">
      <c r="A289" s="168"/>
      <c r="B289" s="168" t="s">
        <v>207</v>
      </c>
      <c r="C289" s="3" t="s">
        <v>208</v>
      </c>
      <c r="D289" s="5"/>
      <c r="E289" s="3"/>
    </row>
    <row r="290" spans="1:5" ht="19.5">
      <c r="A290" s="168"/>
      <c r="B290" s="168"/>
      <c r="C290" s="3" t="s">
        <v>209</v>
      </c>
      <c r="D290" s="20" t="s">
        <v>212</v>
      </c>
      <c r="E290" s="6" t="s">
        <v>228</v>
      </c>
    </row>
    <row r="291" spans="1:5" ht="19.5">
      <c r="A291" s="168"/>
      <c r="B291" s="168"/>
      <c r="C291" s="3" t="s">
        <v>211</v>
      </c>
      <c r="D291" s="3"/>
      <c r="E291" s="3"/>
    </row>
    <row r="292" spans="1:5" ht="19.5">
      <c r="A292" s="168"/>
      <c r="B292" s="168"/>
      <c r="C292" s="3" t="s">
        <v>212</v>
      </c>
      <c r="D292" s="12"/>
      <c r="E292" s="3"/>
    </row>
    <row r="293" spans="1:5" ht="19.5">
      <c r="A293" s="168"/>
      <c r="B293" s="168"/>
      <c r="C293" s="3" t="s">
        <v>213</v>
      </c>
      <c r="D293" s="16" t="s">
        <v>276</v>
      </c>
      <c r="E293" s="6" t="s">
        <v>215</v>
      </c>
    </row>
    <row r="294" spans="1:5" ht="25.5">
      <c r="A294" s="165" t="s">
        <v>216</v>
      </c>
      <c r="B294" s="165"/>
      <c r="C294" s="165"/>
      <c r="D294" s="165"/>
      <c r="E294" s="165"/>
    </row>
    <row r="315" spans="1:5" ht="28.5">
      <c r="A315" s="167" t="s">
        <v>182</v>
      </c>
      <c r="B315" s="167"/>
      <c r="C315" s="167"/>
      <c r="D315" s="167"/>
      <c r="E315" s="167"/>
    </row>
    <row r="316" spans="1:5">
      <c r="A316" s="1"/>
      <c r="B316" s="1"/>
      <c r="C316" s="1"/>
      <c r="D316" s="1"/>
      <c r="E316" s="2" t="s">
        <v>1</v>
      </c>
    </row>
    <row r="317" spans="1:5" ht="35.1" customHeight="1">
      <c r="A317" s="168" t="s">
        <v>150</v>
      </c>
      <c r="B317" s="168"/>
      <c r="C317" s="168"/>
      <c r="D317" s="172" t="s">
        <v>160</v>
      </c>
      <c r="E317" s="172"/>
    </row>
    <row r="318" spans="1:5" ht="19.5">
      <c r="A318" s="168" t="s">
        <v>184</v>
      </c>
      <c r="B318" s="168"/>
      <c r="C318" s="168"/>
      <c r="D318" s="170" t="s">
        <v>153</v>
      </c>
      <c r="E318" s="170"/>
    </row>
    <row r="319" spans="1:5" ht="19.5">
      <c r="A319" s="168" t="s">
        <v>185</v>
      </c>
      <c r="B319" s="168" t="s">
        <v>186</v>
      </c>
      <c r="C319" s="168"/>
      <c r="D319" s="168">
        <v>4.1100000000000003</v>
      </c>
      <c r="E319" s="168"/>
    </row>
    <row r="320" spans="1:5" ht="19.5">
      <c r="A320" s="168"/>
      <c r="B320" s="168" t="s">
        <v>187</v>
      </c>
      <c r="C320" s="168"/>
      <c r="D320" s="171"/>
      <c r="E320" s="171"/>
    </row>
    <row r="321" spans="1:5" ht="19.5">
      <c r="A321" s="168"/>
      <c r="B321" s="168" t="s">
        <v>188</v>
      </c>
      <c r="C321" s="168"/>
      <c r="D321" s="171"/>
      <c r="E321" s="171"/>
    </row>
    <row r="322" spans="1:5">
      <c r="A322" s="176" t="s">
        <v>189</v>
      </c>
      <c r="B322" s="178" t="s">
        <v>269</v>
      </c>
      <c r="C322" s="178"/>
      <c r="D322" s="178"/>
      <c r="E322" s="178"/>
    </row>
    <row r="323" spans="1:5">
      <c r="A323" s="177"/>
      <c r="B323" s="178"/>
      <c r="C323" s="178"/>
      <c r="D323" s="178"/>
      <c r="E323" s="178"/>
    </row>
    <row r="324" spans="1:5" ht="19.5">
      <c r="A324" s="168" t="s">
        <v>191</v>
      </c>
      <c r="B324" s="3" t="s">
        <v>192</v>
      </c>
      <c r="C324" s="3" t="s">
        <v>193</v>
      </c>
      <c r="D324" s="3" t="s">
        <v>194</v>
      </c>
      <c r="E324" s="3" t="s">
        <v>195</v>
      </c>
    </row>
    <row r="325" spans="1:5" ht="19.5">
      <c r="A325" s="168"/>
      <c r="B325" s="168" t="s">
        <v>196</v>
      </c>
      <c r="C325" s="3" t="s">
        <v>197</v>
      </c>
      <c r="D325" s="17" t="s">
        <v>270</v>
      </c>
      <c r="E325" s="3" t="s">
        <v>277</v>
      </c>
    </row>
    <row r="326" spans="1:5" ht="19.5">
      <c r="A326" s="168"/>
      <c r="B326" s="168"/>
      <c r="C326" s="3" t="s">
        <v>200</v>
      </c>
      <c r="D326" s="18" t="s">
        <v>272</v>
      </c>
      <c r="E326" s="6" t="s">
        <v>228</v>
      </c>
    </row>
    <row r="327" spans="1:5" ht="19.5">
      <c r="A327" s="168"/>
      <c r="B327" s="168"/>
      <c r="C327" s="3" t="s">
        <v>202</v>
      </c>
      <c r="D327" s="19" t="s">
        <v>273</v>
      </c>
      <c r="E327" s="3" t="s">
        <v>278</v>
      </c>
    </row>
    <row r="328" spans="1:5" ht="19.5">
      <c r="A328" s="168"/>
      <c r="B328" s="168"/>
      <c r="C328" s="3" t="s">
        <v>205</v>
      </c>
      <c r="D328" s="20" t="s">
        <v>275</v>
      </c>
      <c r="E328" s="6" t="s">
        <v>228</v>
      </c>
    </row>
    <row r="329" spans="1:5" ht="19.5">
      <c r="A329" s="168"/>
      <c r="B329" s="168" t="s">
        <v>207</v>
      </c>
      <c r="C329" s="3" t="s">
        <v>208</v>
      </c>
      <c r="D329" s="5"/>
      <c r="E329" s="3"/>
    </row>
    <row r="330" spans="1:5" ht="19.5">
      <c r="A330" s="168"/>
      <c r="B330" s="168"/>
      <c r="C330" s="3" t="s">
        <v>209</v>
      </c>
      <c r="D330" s="20" t="s">
        <v>212</v>
      </c>
      <c r="E330" s="6" t="s">
        <v>228</v>
      </c>
    </row>
    <row r="331" spans="1:5" ht="19.5">
      <c r="A331" s="168"/>
      <c r="B331" s="168"/>
      <c r="C331" s="3" t="s">
        <v>211</v>
      </c>
      <c r="D331" s="3"/>
      <c r="E331" s="3"/>
    </row>
    <row r="332" spans="1:5" ht="19.5">
      <c r="A332" s="168"/>
      <c r="B332" s="168"/>
      <c r="C332" s="3" t="s">
        <v>212</v>
      </c>
      <c r="D332" s="12"/>
      <c r="E332" s="3"/>
    </row>
    <row r="333" spans="1:5" ht="19.5">
      <c r="A333" s="168"/>
      <c r="B333" s="168"/>
      <c r="C333" s="3" t="s">
        <v>213</v>
      </c>
      <c r="D333" s="16" t="s">
        <v>279</v>
      </c>
      <c r="E333" s="6" t="s">
        <v>215</v>
      </c>
    </row>
    <row r="334" spans="1:5" ht="25.5">
      <c r="A334" s="165" t="s">
        <v>216</v>
      </c>
      <c r="B334" s="165"/>
      <c r="C334" s="165"/>
      <c r="D334" s="165"/>
      <c r="E334" s="165"/>
    </row>
    <row r="355" spans="1:5" ht="28.5">
      <c r="A355" s="167" t="s">
        <v>182</v>
      </c>
      <c r="B355" s="167"/>
      <c r="C355" s="167"/>
      <c r="D355" s="167"/>
      <c r="E355" s="167"/>
    </row>
    <row r="356" spans="1:5">
      <c r="A356" s="1"/>
      <c r="B356" s="1"/>
      <c r="C356" s="1"/>
      <c r="D356" s="1"/>
      <c r="E356" s="2" t="s">
        <v>1</v>
      </c>
    </row>
    <row r="357" spans="1:5" ht="39.950000000000003" customHeight="1">
      <c r="A357" s="168" t="s">
        <v>150</v>
      </c>
      <c r="B357" s="168"/>
      <c r="C357" s="168"/>
      <c r="D357" s="172" t="s">
        <v>171</v>
      </c>
      <c r="E357" s="172"/>
    </row>
    <row r="358" spans="1:5" ht="19.5">
      <c r="A358" s="168" t="s">
        <v>184</v>
      </c>
      <c r="B358" s="168"/>
      <c r="C358" s="168"/>
      <c r="D358" s="170" t="s">
        <v>153</v>
      </c>
      <c r="E358" s="170"/>
    </row>
    <row r="359" spans="1:5" ht="19.5">
      <c r="A359" s="168" t="s">
        <v>185</v>
      </c>
      <c r="B359" s="168" t="s">
        <v>186</v>
      </c>
      <c r="C359" s="168"/>
      <c r="D359" s="168">
        <v>1.61</v>
      </c>
      <c r="E359" s="168"/>
    </row>
    <row r="360" spans="1:5" ht="19.5">
      <c r="A360" s="168"/>
      <c r="B360" s="168" t="s">
        <v>187</v>
      </c>
      <c r="C360" s="168"/>
      <c r="D360" s="171"/>
      <c r="E360" s="171"/>
    </row>
    <row r="361" spans="1:5" ht="19.5">
      <c r="A361" s="168"/>
      <c r="B361" s="168" t="s">
        <v>188</v>
      </c>
      <c r="C361" s="168"/>
      <c r="D361" s="171"/>
      <c r="E361" s="171"/>
    </row>
    <row r="362" spans="1:5">
      <c r="A362" s="176" t="s">
        <v>189</v>
      </c>
      <c r="B362" s="178" t="s">
        <v>253</v>
      </c>
      <c r="C362" s="178"/>
      <c r="D362" s="178"/>
      <c r="E362" s="178"/>
    </row>
    <row r="363" spans="1:5">
      <c r="A363" s="177"/>
      <c r="B363" s="178"/>
      <c r="C363" s="178"/>
      <c r="D363" s="178"/>
      <c r="E363" s="178"/>
    </row>
    <row r="364" spans="1:5" ht="19.5">
      <c r="A364" s="168" t="s">
        <v>191</v>
      </c>
      <c r="B364" s="3" t="s">
        <v>192</v>
      </c>
      <c r="C364" s="3" t="s">
        <v>193</v>
      </c>
      <c r="D364" s="3" t="s">
        <v>194</v>
      </c>
      <c r="E364" s="3" t="s">
        <v>195</v>
      </c>
    </row>
    <row r="365" spans="1:5" ht="19.5">
      <c r="A365" s="168"/>
      <c r="B365" s="168" t="s">
        <v>196</v>
      </c>
      <c r="C365" s="3" t="s">
        <v>197</v>
      </c>
      <c r="D365" s="9"/>
      <c r="E365" s="3"/>
    </row>
    <row r="366" spans="1:5" ht="19.5">
      <c r="A366" s="168"/>
      <c r="B366" s="168"/>
      <c r="C366" s="3" t="s">
        <v>200</v>
      </c>
      <c r="D366" s="10" t="s">
        <v>254</v>
      </c>
      <c r="E366" s="6" t="s">
        <v>228</v>
      </c>
    </row>
    <row r="367" spans="1:5" ht="19.5">
      <c r="A367" s="168"/>
      <c r="B367" s="168"/>
      <c r="C367" s="3" t="s">
        <v>202</v>
      </c>
      <c r="D367" s="10" t="s">
        <v>255</v>
      </c>
      <c r="E367" s="3" t="s">
        <v>280</v>
      </c>
    </row>
    <row r="368" spans="1:5" ht="19.5">
      <c r="A368" s="168"/>
      <c r="B368" s="168"/>
      <c r="C368" s="3" t="s">
        <v>205</v>
      </c>
      <c r="D368" s="11" t="s">
        <v>257</v>
      </c>
      <c r="E368" s="6" t="s">
        <v>228</v>
      </c>
    </row>
    <row r="369" spans="1:5" ht="19.5">
      <c r="A369" s="168"/>
      <c r="B369" s="168" t="s">
        <v>207</v>
      </c>
      <c r="C369" s="3" t="s">
        <v>208</v>
      </c>
      <c r="D369" s="5"/>
      <c r="E369" s="3"/>
    </row>
    <row r="370" spans="1:5" ht="19.5">
      <c r="A370" s="168"/>
      <c r="B370" s="168"/>
      <c r="C370" s="3" t="s">
        <v>209</v>
      </c>
      <c r="D370" s="10" t="s">
        <v>258</v>
      </c>
      <c r="E370" s="6" t="s">
        <v>281</v>
      </c>
    </row>
    <row r="371" spans="1:5" ht="19.5">
      <c r="A371" s="168"/>
      <c r="B371" s="168"/>
      <c r="C371" s="3" t="s">
        <v>211</v>
      </c>
      <c r="D371" s="3"/>
      <c r="E371" s="3"/>
    </row>
    <row r="372" spans="1:5" ht="19.5">
      <c r="A372" s="168"/>
      <c r="B372" s="168"/>
      <c r="C372" s="3" t="s">
        <v>212</v>
      </c>
      <c r="D372" s="12"/>
      <c r="E372" s="3"/>
    </row>
    <row r="373" spans="1:5" ht="19.5">
      <c r="A373" s="168"/>
      <c r="B373" s="168"/>
      <c r="C373" s="3" t="s">
        <v>213</v>
      </c>
      <c r="D373" s="13" t="s">
        <v>260</v>
      </c>
      <c r="E373" s="6" t="s">
        <v>261</v>
      </c>
    </row>
    <row r="374" spans="1:5" ht="25.5">
      <c r="A374" s="165" t="s">
        <v>216</v>
      </c>
      <c r="B374" s="165"/>
      <c r="C374" s="165"/>
      <c r="D374" s="165"/>
      <c r="E374" s="165"/>
    </row>
    <row r="395" spans="1:5" ht="28.5">
      <c r="A395" s="167" t="s">
        <v>182</v>
      </c>
      <c r="B395" s="167"/>
      <c r="C395" s="167"/>
      <c r="D395" s="167"/>
      <c r="E395" s="167"/>
    </row>
    <row r="396" spans="1:5">
      <c r="A396" s="1"/>
      <c r="B396" s="1"/>
      <c r="C396" s="1"/>
      <c r="D396" s="1"/>
      <c r="E396" s="2" t="s">
        <v>1</v>
      </c>
    </row>
    <row r="397" spans="1:5" ht="33" customHeight="1">
      <c r="A397" s="168" t="s">
        <v>150</v>
      </c>
      <c r="B397" s="168"/>
      <c r="C397" s="168"/>
      <c r="D397" s="172" t="s">
        <v>172</v>
      </c>
      <c r="E397" s="172"/>
    </row>
    <row r="398" spans="1:5" ht="19.5">
      <c r="A398" s="168" t="s">
        <v>184</v>
      </c>
      <c r="B398" s="168"/>
      <c r="C398" s="168"/>
      <c r="D398" s="170" t="s">
        <v>153</v>
      </c>
      <c r="E398" s="170"/>
    </row>
    <row r="399" spans="1:5" ht="19.5">
      <c r="A399" s="168" t="s">
        <v>185</v>
      </c>
      <c r="B399" s="168" t="s">
        <v>186</v>
      </c>
      <c r="C399" s="168"/>
      <c r="D399" s="168">
        <v>16.98</v>
      </c>
      <c r="E399" s="168"/>
    </row>
    <row r="400" spans="1:5" ht="19.5">
      <c r="A400" s="168"/>
      <c r="B400" s="168" t="s">
        <v>187</v>
      </c>
      <c r="C400" s="168"/>
      <c r="D400" s="171"/>
      <c r="E400" s="171"/>
    </row>
    <row r="401" spans="1:5" ht="19.5">
      <c r="A401" s="168"/>
      <c r="B401" s="168" t="s">
        <v>188</v>
      </c>
      <c r="C401" s="168"/>
      <c r="D401" s="171"/>
      <c r="E401" s="171"/>
    </row>
    <row r="402" spans="1:5">
      <c r="A402" s="176" t="s">
        <v>189</v>
      </c>
      <c r="B402" s="178" t="s">
        <v>282</v>
      </c>
      <c r="C402" s="178"/>
      <c r="D402" s="178"/>
      <c r="E402" s="178"/>
    </row>
    <row r="403" spans="1:5">
      <c r="A403" s="177"/>
      <c r="B403" s="178"/>
      <c r="C403" s="178"/>
      <c r="D403" s="178"/>
      <c r="E403" s="178"/>
    </row>
    <row r="404" spans="1:5" ht="19.5">
      <c r="A404" s="168" t="s">
        <v>191</v>
      </c>
      <c r="B404" s="3" t="s">
        <v>192</v>
      </c>
      <c r="C404" s="3" t="s">
        <v>193</v>
      </c>
      <c r="D404" s="3" t="s">
        <v>194</v>
      </c>
      <c r="E404" s="3" t="s">
        <v>195</v>
      </c>
    </row>
    <row r="405" spans="1:5" ht="19.5">
      <c r="A405" s="168"/>
      <c r="B405" s="168" t="s">
        <v>196</v>
      </c>
      <c r="C405" s="3" t="s">
        <v>197</v>
      </c>
      <c r="D405" s="9"/>
      <c r="E405" s="3"/>
    </row>
    <row r="406" spans="1:5" ht="19.5">
      <c r="A406" s="168"/>
      <c r="B406" s="168"/>
      <c r="C406" s="3" t="s">
        <v>200</v>
      </c>
      <c r="D406" s="10" t="s">
        <v>254</v>
      </c>
      <c r="E406" s="6" t="s">
        <v>228</v>
      </c>
    </row>
    <row r="407" spans="1:5" ht="19.5">
      <c r="A407" s="168"/>
      <c r="B407" s="168"/>
      <c r="C407" s="3" t="s">
        <v>202</v>
      </c>
      <c r="D407" s="10" t="s">
        <v>255</v>
      </c>
      <c r="E407" s="3" t="s">
        <v>283</v>
      </c>
    </row>
    <row r="408" spans="1:5" ht="19.5">
      <c r="A408" s="168"/>
      <c r="B408" s="168"/>
      <c r="C408" s="3" t="s">
        <v>205</v>
      </c>
      <c r="D408" s="11" t="s">
        <v>257</v>
      </c>
      <c r="E408" s="6" t="s">
        <v>228</v>
      </c>
    </row>
    <row r="409" spans="1:5" ht="19.5">
      <c r="A409" s="168"/>
      <c r="B409" s="168" t="s">
        <v>207</v>
      </c>
      <c r="C409" s="3" t="s">
        <v>208</v>
      </c>
      <c r="D409" s="5"/>
      <c r="E409" s="3"/>
    </row>
    <row r="410" spans="1:5" ht="19.5">
      <c r="A410" s="168"/>
      <c r="B410" s="168"/>
      <c r="C410" s="3" t="s">
        <v>209</v>
      </c>
      <c r="D410" s="21" t="s">
        <v>258</v>
      </c>
      <c r="E410" s="6" t="s">
        <v>259</v>
      </c>
    </row>
    <row r="411" spans="1:5" ht="19.5">
      <c r="A411" s="168"/>
      <c r="B411" s="168"/>
      <c r="C411" s="3" t="s">
        <v>211</v>
      </c>
      <c r="D411" s="3"/>
      <c r="E411" s="3"/>
    </row>
    <row r="412" spans="1:5" ht="19.5">
      <c r="A412" s="168"/>
      <c r="B412" s="168"/>
      <c r="C412" s="3" t="s">
        <v>212</v>
      </c>
      <c r="D412" s="12"/>
      <c r="E412" s="3"/>
    </row>
    <row r="413" spans="1:5" ht="19.5">
      <c r="A413" s="168"/>
      <c r="B413" s="168"/>
      <c r="C413" s="3" t="s">
        <v>213</v>
      </c>
      <c r="D413" s="13" t="s">
        <v>260</v>
      </c>
      <c r="E413" s="6" t="s">
        <v>261</v>
      </c>
    </row>
    <row r="414" spans="1:5" ht="25.5">
      <c r="A414" s="165" t="s">
        <v>216</v>
      </c>
      <c r="B414" s="165"/>
      <c r="C414" s="165"/>
      <c r="D414" s="165"/>
      <c r="E414" s="165"/>
    </row>
    <row r="435" spans="1:5" ht="28.5">
      <c r="A435" s="167" t="s">
        <v>182</v>
      </c>
      <c r="B435" s="167"/>
      <c r="C435" s="167"/>
      <c r="D435" s="167"/>
      <c r="E435" s="167"/>
    </row>
    <row r="436" spans="1:5">
      <c r="A436" s="1"/>
      <c r="B436" s="1"/>
      <c r="C436" s="1"/>
      <c r="D436" s="1"/>
      <c r="E436" s="2" t="s">
        <v>1</v>
      </c>
    </row>
    <row r="437" spans="1:5" ht="36" customHeight="1">
      <c r="A437" s="168" t="s">
        <v>150</v>
      </c>
      <c r="B437" s="168"/>
      <c r="C437" s="168"/>
      <c r="D437" s="175" t="s">
        <v>284</v>
      </c>
      <c r="E437" s="175"/>
    </row>
    <row r="438" spans="1:5" ht="19.5">
      <c r="A438" s="168" t="s">
        <v>184</v>
      </c>
      <c r="B438" s="168"/>
      <c r="C438" s="168"/>
      <c r="D438" s="170" t="s">
        <v>153</v>
      </c>
      <c r="E438" s="170"/>
    </row>
    <row r="439" spans="1:5" ht="19.5">
      <c r="A439" s="168" t="s">
        <v>185</v>
      </c>
      <c r="B439" s="168" t="s">
        <v>186</v>
      </c>
      <c r="C439" s="168"/>
      <c r="D439" s="168">
        <v>3.25</v>
      </c>
      <c r="E439" s="168"/>
    </row>
    <row r="440" spans="1:5" ht="19.5">
      <c r="A440" s="168"/>
      <c r="B440" s="168" t="s">
        <v>187</v>
      </c>
      <c r="C440" s="168"/>
      <c r="D440" s="171"/>
      <c r="E440" s="171"/>
    </row>
    <row r="441" spans="1:5" ht="19.5">
      <c r="A441" s="168"/>
      <c r="B441" s="168" t="s">
        <v>188</v>
      </c>
      <c r="C441" s="168"/>
      <c r="D441" s="171"/>
      <c r="E441" s="171"/>
    </row>
    <row r="442" spans="1:5">
      <c r="A442" s="176" t="s">
        <v>189</v>
      </c>
      <c r="B442" s="178" t="s">
        <v>253</v>
      </c>
      <c r="C442" s="178"/>
      <c r="D442" s="178"/>
      <c r="E442" s="178"/>
    </row>
    <row r="443" spans="1:5">
      <c r="A443" s="177"/>
      <c r="B443" s="178"/>
      <c r="C443" s="178"/>
      <c r="D443" s="178"/>
      <c r="E443" s="178"/>
    </row>
    <row r="444" spans="1:5" ht="19.5">
      <c r="A444" s="168" t="s">
        <v>191</v>
      </c>
      <c r="B444" s="3" t="s">
        <v>192</v>
      </c>
      <c r="C444" s="3" t="s">
        <v>193</v>
      </c>
      <c r="D444" s="3" t="s">
        <v>194</v>
      </c>
      <c r="E444" s="3" t="s">
        <v>195</v>
      </c>
    </row>
    <row r="445" spans="1:5" ht="19.5">
      <c r="A445" s="168"/>
      <c r="B445" s="168" t="s">
        <v>196</v>
      </c>
      <c r="C445" s="3" t="s">
        <v>197</v>
      </c>
      <c r="D445" s="9"/>
      <c r="E445" s="3"/>
    </row>
    <row r="446" spans="1:5" ht="19.5">
      <c r="A446" s="168"/>
      <c r="B446" s="168"/>
      <c r="C446" s="3" t="s">
        <v>200</v>
      </c>
      <c r="D446" s="10" t="s">
        <v>254</v>
      </c>
      <c r="E446" s="6" t="s">
        <v>228</v>
      </c>
    </row>
    <row r="447" spans="1:5" ht="19.5">
      <c r="A447" s="168"/>
      <c r="B447" s="168"/>
      <c r="C447" s="3" t="s">
        <v>202</v>
      </c>
      <c r="D447" s="10" t="s">
        <v>255</v>
      </c>
      <c r="E447" s="3" t="s">
        <v>285</v>
      </c>
    </row>
    <row r="448" spans="1:5" ht="19.5">
      <c r="A448" s="168"/>
      <c r="B448" s="168"/>
      <c r="C448" s="3" t="s">
        <v>205</v>
      </c>
      <c r="D448" s="11" t="s">
        <v>257</v>
      </c>
      <c r="E448" s="6" t="s">
        <v>228</v>
      </c>
    </row>
    <row r="449" spans="1:5" ht="19.5">
      <c r="A449" s="168"/>
      <c r="B449" s="168" t="s">
        <v>207</v>
      </c>
      <c r="C449" s="3" t="s">
        <v>208</v>
      </c>
      <c r="D449" s="5"/>
      <c r="E449" s="3"/>
    </row>
    <row r="450" spans="1:5" ht="19.5">
      <c r="A450" s="168"/>
      <c r="B450" s="168"/>
      <c r="C450" s="3" t="s">
        <v>209</v>
      </c>
      <c r="D450" s="8" t="s">
        <v>258</v>
      </c>
      <c r="E450" s="6" t="s">
        <v>259</v>
      </c>
    </row>
    <row r="451" spans="1:5" ht="19.5">
      <c r="A451" s="168"/>
      <c r="B451" s="168"/>
      <c r="C451" s="3" t="s">
        <v>211</v>
      </c>
      <c r="D451" s="3"/>
      <c r="E451" s="3"/>
    </row>
    <row r="452" spans="1:5" ht="19.5">
      <c r="A452" s="168"/>
      <c r="B452" s="168"/>
      <c r="C452" s="3" t="s">
        <v>212</v>
      </c>
      <c r="D452" s="12"/>
      <c r="E452" s="3"/>
    </row>
    <row r="453" spans="1:5" ht="19.5">
      <c r="A453" s="168"/>
      <c r="B453" s="168"/>
      <c r="C453" s="3" t="s">
        <v>213</v>
      </c>
      <c r="D453" s="13" t="s">
        <v>260</v>
      </c>
      <c r="E453" s="6" t="s">
        <v>261</v>
      </c>
    </row>
    <row r="454" spans="1:5" ht="25.5">
      <c r="A454" s="165" t="s">
        <v>216</v>
      </c>
      <c r="B454" s="165"/>
      <c r="C454" s="165"/>
      <c r="D454" s="165"/>
      <c r="E454" s="165"/>
    </row>
    <row r="475" spans="1:5" ht="28.5">
      <c r="A475" s="167" t="s">
        <v>182</v>
      </c>
      <c r="B475" s="167"/>
      <c r="C475" s="167"/>
      <c r="D475" s="167"/>
      <c r="E475" s="167"/>
    </row>
    <row r="476" spans="1:5">
      <c r="A476" s="1"/>
      <c r="B476" s="1"/>
      <c r="C476" s="1"/>
      <c r="D476" s="1"/>
      <c r="E476" s="2" t="s">
        <v>1</v>
      </c>
    </row>
    <row r="477" spans="1:5" ht="33" customHeight="1">
      <c r="A477" s="168" t="s">
        <v>150</v>
      </c>
      <c r="B477" s="168"/>
      <c r="C477" s="168"/>
      <c r="D477" s="175" t="s">
        <v>174</v>
      </c>
      <c r="E477" s="175"/>
    </row>
    <row r="478" spans="1:5" ht="19.5">
      <c r="A478" s="168" t="s">
        <v>184</v>
      </c>
      <c r="B478" s="168"/>
      <c r="C478" s="168"/>
      <c r="D478" s="170" t="s">
        <v>153</v>
      </c>
      <c r="E478" s="170"/>
    </row>
    <row r="479" spans="1:5" ht="19.5">
      <c r="A479" s="168" t="s">
        <v>185</v>
      </c>
      <c r="B479" s="168" t="s">
        <v>186</v>
      </c>
      <c r="C479" s="168"/>
      <c r="D479" s="168">
        <v>1.44</v>
      </c>
      <c r="E479" s="168"/>
    </row>
    <row r="480" spans="1:5" ht="19.5">
      <c r="A480" s="168"/>
      <c r="B480" s="168" t="s">
        <v>187</v>
      </c>
      <c r="C480" s="168"/>
      <c r="D480" s="171"/>
      <c r="E480" s="171"/>
    </row>
    <row r="481" spans="1:5" ht="19.5">
      <c r="A481" s="168"/>
      <c r="B481" s="168" t="s">
        <v>188</v>
      </c>
      <c r="C481" s="168"/>
      <c r="D481" s="171"/>
      <c r="E481" s="171"/>
    </row>
    <row r="482" spans="1:5">
      <c r="A482" s="176" t="s">
        <v>189</v>
      </c>
      <c r="B482" s="178" t="s">
        <v>253</v>
      </c>
      <c r="C482" s="178"/>
      <c r="D482" s="178"/>
      <c r="E482" s="178"/>
    </row>
    <row r="483" spans="1:5">
      <c r="A483" s="177"/>
      <c r="B483" s="178"/>
      <c r="C483" s="178"/>
      <c r="D483" s="178"/>
      <c r="E483" s="178"/>
    </row>
    <row r="484" spans="1:5" ht="19.5">
      <c r="A484" s="168" t="s">
        <v>191</v>
      </c>
      <c r="B484" s="3" t="s">
        <v>192</v>
      </c>
      <c r="C484" s="3" t="s">
        <v>193</v>
      </c>
      <c r="D484" s="3" t="s">
        <v>194</v>
      </c>
      <c r="E484" s="3" t="s">
        <v>195</v>
      </c>
    </row>
    <row r="485" spans="1:5" ht="19.5">
      <c r="A485" s="168"/>
      <c r="B485" s="168" t="s">
        <v>196</v>
      </c>
      <c r="C485" s="3" t="s">
        <v>197</v>
      </c>
      <c r="D485" s="9"/>
      <c r="E485" s="3"/>
    </row>
    <row r="486" spans="1:5" ht="19.5">
      <c r="A486" s="168"/>
      <c r="B486" s="168"/>
      <c r="C486" s="3" t="s">
        <v>200</v>
      </c>
      <c r="D486" s="10" t="s">
        <v>254</v>
      </c>
      <c r="E486" s="6" t="s">
        <v>228</v>
      </c>
    </row>
    <row r="487" spans="1:5" ht="19.5">
      <c r="A487" s="168"/>
      <c r="B487" s="168"/>
      <c r="C487" s="3" t="s">
        <v>202</v>
      </c>
      <c r="D487" s="10" t="s">
        <v>255</v>
      </c>
      <c r="E487" s="3" t="s">
        <v>286</v>
      </c>
    </row>
    <row r="488" spans="1:5" ht="19.5">
      <c r="A488" s="168"/>
      <c r="B488" s="168"/>
      <c r="C488" s="3" t="s">
        <v>205</v>
      </c>
      <c r="D488" s="11" t="s">
        <v>257</v>
      </c>
      <c r="E488" s="6" t="s">
        <v>228</v>
      </c>
    </row>
    <row r="489" spans="1:5" ht="19.5">
      <c r="A489" s="168"/>
      <c r="B489" s="168" t="s">
        <v>207</v>
      </c>
      <c r="C489" s="3" t="s">
        <v>208</v>
      </c>
      <c r="D489" s="5"/>
      <c r="E489" s="3"/>
    </row>
    <row r="490" spans="1:5" ht="19.5">
      <c r="A490" s="168"/>
      <c r="B490" s="168"/>
      <c r="C490" s="3" t="s">
        <v>209</v>
      </c>
      <c r="D490" s="8" t="s">
        <v>258</v>
      </c>
      <c r="E490" s="6" t="s">
        <v>259</v>
      </c>
    </row>
    <row r="491" spans="1:5" ht="19.5">
      <c r="A491" s="168"/>
      <c r="B491" s="168"/>
      <c r="C491" s="3" t="s">
        <v>211</v>
      </c>
      <c r="D491" s="3"/>
      <c r="E491" s="3"/>
    </row>
    <row r="492" spans="1:5" ht="19.5">
      <c r="A492" s="168"/>
      <c r="B492" s="168"/>
      <c r="C492" s="3" t="s">
        <v>212</v>
      </c>
      <c r="D492" s="12"/>
      <c r="E492" s="3"/>
    </row>
    <row r="493" spans="1:5" ht="19.5">
      <c r="A493" s="168"/>
      <c r="B493" s="168"/>
      <c r="C493" s="3" t="s">
        <v>213</v>
      </c>
      <c r="D493" s="13" t="s">
        <v>260</v>
      </c>
      <c r="E493" s="6" t="s">
        <v>261</v>
      </c>
    </row>
    <row r="494" spans="1:5" ht="25.5">
      <c r="A494" s="165" t="s">
        <v>216</v>
      </c>
      <c r="B494" s="165"/>
      <c r="C494" s="165"/>
      <c r="D494" s="165"/>
      <c r="E494" s="165"/>
    </row>
    <row r="515" spans="1:5" ht="28.5">
      <c r="A515" s="167" t="s">
        <v>182</v>
      </c>
      <c r="B515" s="167"/>
      <c r="C515" s="167"/>
      <c r="D515" s="167"/>
      <c r="E515" s="167"/>
    </row>
    <row r="516" spans="1:5">
      <c r="A516" s="1"/>
      <c r="B516" s="1"/>
      <c r="C516" s="1"/>
      <c r="D516" s="1"/>
      <c r="E516" s="2" t="s">
        <v>1</v>
      </c>
    </row>
    <row r="517" spans="1:5" ht="36" customHeight="1">
      <c r="A517" s="168" t="s">
        <v>150</v>
      </c>
      <c r="B517" s="168"/>
      <c r="C517" s="168"/>
      <c r="D517" s="172" t="s">
        <v>176</v>
      </c>
      <c r="E517" s="172"/>
    </row>
    <row r="518" spans="1:5" ht="19.5">
      <c r="A518" s="168" t="s">
        <v>184</v>
      </c>
      <c r="B518" s="168"/>
      <c r="C518" s="168"/>
      <c r="D518" s="170" t="s">
        <v>153</v>
      </c>
      <c r="E518" s="170"/>
    </row>
    <row r="519" spans="1:5" ht="19.5">
      <c r="A519" s="168" t="s">
        <v>185</v>
      </c>
      <c r="B519" s="168" t="s">
        <v>186</v>
      </c>
      <c r="C519" s="168"/>
      <c r="D519" s="168">
        <v>217.2</v>
      </c>
      <c r="E519" s="168"/>
    </row>
    <row r="520" spans="1:5" ht="19.5">
      <c r="A520" s="168"/>
      <c r="B520" s="168" t="s">
        <v>187</v>
      </c>
      <c r="C520" s="168"/>
      <c r="D520" s="171"/>
      <c r="E520" s="171"/>
    </row>
    <row r="521" spans="1:5" ht="19.5">
      <c r="A521" s="168"/>
      <c r="B521" s="168" t="s">
        <v>188</v>
      </c>
      <c r="C521" s="168"/>
      <c r="D521" s="171"/>
      <c r="E521" s="171"/>
    </row>
    <row r="522" spans="1:5">
      <c r="A522" s="176" t="s">
        <v>189</v>
      </c>
      <c r="B522" s="178" t="s">
        <v>287</v>
      </c>
      <c r="C522" s="178"/>
      <c r="D522" s="178"/>
      <c r="E522" s="178"/>
    </row>
    <row r="523" spans="1:5" ht="39" customHeight="1">
      <c r="A523" s="177"/>
      <c r="B523" s="178"/>
      <c r="C523" s="178"/>
      <c r="D523" s="178"/>
      <c r="E523" s="178"/>
    </row>
    <row r="524" spans="1:5" ht="19.5">
      <c r="A524" s="168" t="s">
        <v>191</v>
      </c>
      <c r="B524" s="3" t="s">
        <v>192</v>
      </c>
      <c r="C524" s="3" t="s">
        <v>193</v>
      </c>
      <c r="D524" s="3" t="s">
        <v>194</v>
      </c>
      <c r="E524" s="3" t="s">
        <v>195</v>
      </c>
    </row>
    <row r="525" spans="1:5" ht="19.5">
      <c r="A525" s="168"/>
      <c r="B525" s="168" t="s">
        <v>196</v>
      </c>
      <c r="C525" s="3" t="s">
        <v>197</v>
      </c>
      <c r="D525" s="22" t="s">
        <v>288</v>
      </c>
      <c r="E525" s="6" t="s">
        <v>228</v>
      </c>
    </row>
    <row r="526" spans="1:5" ht="19.5">
      <c r="A526" s="168"/>
      <c r="B526" s="168"/>
      <c r="C526" s="3" t="s">
        <v>200</v>
      </c>
      <c r="D526" s="8" t="s">
        <v>254</v>
      </c>
      <c r="E526" s="6" t="s">
        <v>228</v>
      </c>
    </row>
    <row r="527" spans="1:5" ht="19.5">
      <c r="A527" s="168"/>
      <c r="B527" s="168"/>
      <c r="C527" s="3" t="s">
        <v>202</v>
      </c>
      <c r="D527" s="9" t="s">
        <v>267</v>
      </c>
      <c r="E527" s="3" t="s">
        <v>289</v>
      </c>
    </row>
    <row r="528" spans="1:5" ht="19.5">
      <c r="A528" s="168"/>
      <c r="B528" s="168"/>
      <c r="C528" s="3" t="s">
        <v>205</v>
      </c>
      <c r="D528" s="15" t="s">
        <v>257</v>
      </c>
      <c r="E528" s="6" t="s">
        <v>228</v>
      </c>
    </row>
    <row r="529" spans="1:5" ht="19.5">
      <c r="A529" s="168"/>
      <c r="B529" s="168" t="s">
        <v>207</v>
      </c>
      <c r="C529" s="3" t="s">
        <v>208</v>
      </c>
      <c r="D529" s="5"/>
      <c r="E529" s="3"/>
    </row>
    <row r="530" spans="1:5" ht="19.5">
      <c r="A530" s="168"/>
      <c r="B530" s="168"/>
      <c r="C530" s="3" t="s">
        <v>209</v>
      </c>
      <c r="D530" s="8" t="s">
        <v>258</v>
      </c>
      <c r="E530" s="6" t="s">
        <v>259</v>
      </c>
    </row>
    <row r="531" spans="1:5" ht="19.5">
      <c r="A531" s="168"/>
      <c r="B531" s="168"/>
      <c r="C531" s="3" t="s">
        <v>211</v>
      </c>
      <c r="D531" s="3"/>
      <c r="E531" s="3"/>
    </row>
    <row r="532" spans="1:5" ht="19.5">
      <c r="A532" s="168"/>
      <c r="B532" s="168"/>
      <c r="C532" s="3" t="s">
        <v>212</v>
      </c>
      <c r="D532" s="12"/>
      <c r="E532" s="3"/>
    </row>
    <row r="533" spans="1:5" ht="19.5">
      <c r="A533" s="168"/>
      <c r="B533" s="168"/>
      <c r="C533" s="3" t="s">
        <v>213</v>
      </c>
      <c r="D533" s="16" t="s">
        <v>260</v>
      </c>
      <c r="E533" s="6" t="s">
        <v>261</v>
      </c>
    </row>
    <row r="534" spans="1:5" ht="25.5">
      <c r="A534" s="165" t="s">
        <v>216</v>
      </c>
      <c r="B534" s="165"/>
      <c r="C534" s="165"/>
      <c r="D534" s="165"/>
      <c r="E534" s="165"/>
    </row>
    <row r="553" spans="1:5" ht="28.5">
      <c r="A553" s="167" t="s">
        <v>182</v>
      </c>
      <c r="B553" s="167"/>
      <c r="C553" s="167"/>
      <c r="D553" s="167"/>
      <c r="E553" s="167"/>
    </row>
    <row r="554" spans="1:5">
      <c r="A554" s="1"/>
      <c r="B554" s="1"/>
      <c r="C554" s="1"/>
      <c r="D554" s="1"/>
      <c r="E554" s="2" t="s">
        <v>1</v>
      </c>
    </row>
    <row r="555" spans="1:5" ht="19.5">
      <c r="A555" s="168" t="s">
        <v>150</v>
      </c>
      <c r="B555" s="168"/>
      <c r="C555" s="168"/>
      <c r="D555" s="172" t="s">
        <v>177</v>
      </c>
      <c r="E555" s="172"/>
    </row>
    <row r="556" spans="1:5" ht="19.5">
      <c r="A556" s="168" t="s">
        <v>184</v>
      </c>
      <c r="B556" s="168"/>
      <c r="C556" s="168"/>
      <c r="D556" s="170" t="s">
        <v>153</v>
      </c>
      <c r="E556" s="170"/>
    </row>
    <row r="557" spans="1:5" ht="19.5">
      <c r="A557" s="168" t="s">
        <v>185</v>
      </c>
      <c r="B557" s="168" t="s">
        <v>186</v>
      </c>
      <c r="C557" s="168"/>
      <c r="D557" s="168">
        <v>1</v>
      </c>
      <c r="E557" s="168"/>
    </row>
    <row r="558" spans="1:5" ht="19.5">
      <c r="A558" s="168"/>
      <c r="B558" s="168" t="s">
        <v>187</v>
      </c>
      <c r="C558" s="168"/>
      <c r="D558" s="171"/>
      <c r="E558" s="171"/>
    </row>
    <row r="559" spans="1:5" ht="19.5">
      <c r="A559" s="168"/>
      <c r="B559" s="168" t="s">
        <v>188</v>
      </c>
      <c r="C559" s="168"/>
      <c r="D559" s="171"/>
      <c r="E559" s="171"/>
    </row>
    <row r="560" spans="1:5">
      <c r="A560" s="176" t="s">
        <v>189</v>
      </c>
      <c r="B560" s="178" t="s">
        <v>290</v>
      </c>
      <c r="C560" s="178"/>
      <c r="D560" s="178"/>
      <c r="E560" s="178"/>
    </row>
    <row r="561" spans="1:5" ht="27.95" customHeight="1">
      <c r="A561" s="177"/>
      <c r="B561" s="178"/>
      <c r="C561" s="178"/>
      <c r="D561" s="178"/>
      <c r="E561" s="178"/>
    </row>
    <row r="562" spans="1:5" ht="19.5">
      <c r="A562" s="168" t="s">
        <v>191</v>
      </c>
      <c r="B562" s="3" t="s">
        <v>192</v>
      </c>
      <c r="C562" s="3" t="s">
        <v>193</v>
      </c>
      <c r="D562" s="3" t="s">
        <v>194</v>
      </c>
      <c r="E562" s="3" t="s">
        <v>195</v>
      </c>
    </row>
    <row r="563" spans="1:5" ht="19.5">
      <c r="A563" s="168"/>
      <c r="B563" s="168" t="s">
        <v>196</v>
      </c>
      <c r="C563" s="3" t="s">
        <v>197</v>
      </c>
      <c r="D563" s="5"/>
      <c r="E563" s="3"/>
    </row>
    <row r="564" spans="1:5" ht="24">
      <c r="A564" s="168"/>
      <c r="B564" s="168"/>
      <c r="C564" s="3" t="s">
        <v>200</v>
      </c>
      <c r="D564" s="23" t="s">
        <v>291</v>
      </c>
      <c r="E564" s="6" t="s">
        <v>261</v>
      </c>
    </row>
    <row r="565" spans="1:5" ht="19.5">
      <c r="A565" s="168"/>
      <c r="B565" s="168"/>
      <c r="C565" s="3" t="s">
        <v>202</v>
      </c>
      <c r="D565" s="9" t="s">
        <v>292</v>
      </c>
      <c r="E565" s="3" t="s">
        <v>293</v>
      </c>
    </row>
    <row r="566" spans="1:5" ht="24">
      <c r="A566" s="168"/>
      <c r="B566" s="168"/>
      <c r="C566" s="3" t="s">
        <v>205</v>
      </c>
      <c r="D566" s="23" t="s">
        <v>294</v>
      </c>
      <c r="E566" s="6" t="s">
        <v>228</v>
      </c>
    </row>
    <row r="567" spans="1:5" ht="19.5">
      <c r="A567" s="168"/>
      <c r="B567" s="168" t="s">
        <v>207</v>
      </c>
      <c r="C567" s="3" t="s">
        <v>208</v>
      </c>
      <c r="D567" s="5"/>
      <c r="E567" s="3"/>
    </row>
    <row r="568" spans="1:5" ht="19.5">
      <c r="A568" s="168"/>
      <c r="B568" s="168"/>
      <c r="C568" s="3" t="s">
        <v>209</v>
      </c>
      <c r="D568" s="12" t="s">
        <v>295</v>
      </c>
      <c r="E568" s="6" t="s">
        <v>228</v>
      </c>
    </row>
    <row r="569" spans="1:5" ht="19.5">
      <c r="A569" s="168"/>
      <c r="B569" s="168"/>
      <c r="C569" s="3" t="s">
        <v>211</v>
      </c>
      <c r="D569" s="3"/>
      <c r="E569" s="3"/>
    </row>
    <row r="570" spans="1:5" ht="19.5">
      <c r="A570" s="168"/>
      <c r="B570" s="168"/>
      <c r="C570" s="3" t="s">
        <v>212</v>
      </c>
      <c r="D570" s="12" t="s">
        <v>296</v>
      </c>
      <c r="E570" s="3" t="s">
        <v>297</v>
      </c>
    </row>
    <row r="571" spans="1:5" ht="22.5">
      <c r="A571" s="168"/>
      <c r="B571" s="168"/>
      <c r="C571" s="3" t="s">
        <v>213</v>
      </c>
      <c r="D571" s="12" t="s">
        <v>298</v>
      </c>
      <c r="E571" s="6" t="s">
        <v>261</v>
      </c>
    </row>
    <row r="572" spans="1:5" ht="25.5">
      <c r="A572" s="165" t="s">
        <v>216</v>
      </c>
      <c r="B572" s="165"/>
      <c r="C572" s="165"/>
      <c r="D572" s="165"/>
      <c r="E572" s="165"/>
    </row>
    <row r="574" spans="1:5" ht="28.5">
      <c r="A574" s="167" t="s">
        <v>182</v>
      </c>
      <c r="B574" s="167"/>
      <c r="C574" s="167"/>
      <c r="D574" s="167"/>
      <c r="E574" s="167"/>
    </row>
    <row r="575" spans="1:5">
      <c r="A575" s="1"/>
      <c r="B575" s="1"/>
      <c r="C575" s="1"/>
      <c r="D575" s="1"/>
      <c r="E575" s="2" t="s">
        <v>1</v>
      </c>
    </row>
    <row r="576" spans="1:5" ht="19.5">
      <c r="A576" s="168" t="s">
        <v>150</v>
      </c>
      <c r="B576" s="168"/>
      <c r="C576" s="168"/>
      <c r="D576" s="172" t="s">
        <v>178</v>
      </c>
      <c r="E576" s="172"/>
    </row>
    <row r="577" spans="1:5" ht="19.5">
      <c r="A577" s="168" t="s">
        <v>184</v>
      </c>
      <c r="B577" s="168"/>
      <c r="C577" s="168"/>
      <c r="D577" s="170" t="s">
        <v>153</v>
      </c>
      <c r="E577" s="170"/>
    </row>
    <row r="578" spans="1:5" ht="19.5">
      <c r="A578" s="168" t="s">
        <v>185</v>
      </c>
      <c r="B578" s="168" t="s">
        <v>186</v>
      </c>
      <c r="C578" s="168"/>
      <c r="D578" s="168">
        <v>140</v>
      </c>
      <c r="E578" s="168"/>
    </row>
    <row r="579" spans="1:5" ht="19.5">
      <c r="A579" s="168"/>
      <c r="B579" s="168" t="s">
        <v>187</v>
      </c>
      <c r="C579" s="168"/>
      <c r="D579" s="171"/>
      <c r="E579" s="171"/>
    </row>
    <row r="580" spans="1:5" ht="19.5">
      <c r="A580" s="168"/>
      <c r="B580" s="168" t="s">
        <v>188</v>
      </c>
      <c r="C580" s="168"/>
      <c r="D580" s="171"/>
      <c r="E580" s="171"/>
    </row>
    <row r="581" spans="1:5">
      <c r="A581" s="176" t="s">
        <v>189</v>
      </c>
      <c r="B581" s="178" t="s">
        <v>287</v>
      </c>
      <c r="C581" s="178"/>
      <c r="D581" s="178"/>
      <c r="E581" s="178"/>
    </row>
    <row r="582" spans="1:5" ht="30" customHeight="1">
      <c r="A582" s="177"/>
      <c r="B582" s="178"/>
      <c r="C582" s="178"/>
      <c r="D582" s="178"/>
      <c r="E582" s="178"/>
    </row>
    <row r="583" spans="1:5" ht="19.5">
      <c r="A583" s="168" t="s">
        <v>191</v>
      </c>
      <c r="B583" s="3" t="s">
        <v>192</v>
      </c>
      <c r="C583" s="3" t="s">
        <v>193</v>
      </c>
      <c r="D583" s="3" t="s">
        <v>194</v>
      </c>
      <c r="E583" s="3" t="s">
        <v>195</v>
      </c>
    </row>
    <row r="584" spans="1:5" ht="19.5">
      <c r="A584" s="168"/>
      <c r="B584" s="168" t="s">
        <v>196</v>
      </c>
      <c r="C584" s="3" t="s">
        <v>197</v>
      </c>
      <c r="D584" s="22" t="s">
        <v>288</v>
      </c>
      <c r="E584" s="6" t="s">
        <v>228</v>
      </c>
    </row>
    <row r="585" spans="1:5" ht="19.5">
      <c r="A585" s="168"/>
      <c r="B585" s="168"/>
      <c r="C585" s="3" t="s">
        <v>200</v>
      </c>
      <c r="D585" s="8" t="s">
        <v>254</v>
      </c>
      <c r="E585" s="6" t="s">
        <v>228</v>
      </c>
    </row>
    <row r="586" spans="1:5" ht="19.5">
      <c r="A586" s="168"/>
      <c r="B586" s="168"/>
      <c r="C586" s="3" t="s">
        <v>202</v>
      </c>
      <c r="D586" s="9" t="s">
        <v>267</v>
      </c>
      <c r="E586" s="3" t="s">
        <v>299</v>
      </c>
    </row>
    <row r="587" spans="1:5" ht="19.5">
      <c r="A587" s="168"/>
      <c r="B587" s="168"/>
      <c r="C587" s="3" t="s">
        <v>205</v>
      </c>
      <c r="D587" s="15" t="s">
        <v>257</v>
      </c>
      <c r="E587" s="6" t="s">
        <v>228</v>
      </c>
    </row>
    <row r="588" spans="1:5" ht="19.5">
      <c r="A588" s="168"/>
      <c r="B588" s="168" t="s">
        <v>207</v>
      </c>
      <c r="C588" s="3" t="s">
        <v>208</v>
      </c>
      <c r="D588" s="5"/>
      <c r="E588" s="3"/>
    </row>
    <row r="589" spans="1:5" ht="19.5">
      <c r="A589" s="168"/>
      <c r="B589" s="168"/>
      <c r="C589" s="3" t="s">
        <v>209</v>
      </c>
      <c r="D589" s="8" t="s">
        <v>258</v>
      </c>
      <c r="E589" s="6" t="s">
        <v>259</v>
      </c>
    </row>
    <row r="590" spans="1:5" ht="19.5">
      <c r="A590" s="168"/>
      <c r="B590" s="168"/>
      <c r="C590" s="3" t="s">
        <v>211</v>
      </c>
      <c r="D590" s="3"/>
      <c r="E590" s="3"/>
    </row>
    <row r="591" spans="1:5" ht="19.5">
      <c r="A591" s="168"/>
      <c r="B591" s="168"/>
      <c r="C591" s="3" t="s">
        <v>212</v>
      </c>
      <c r="D591" s="12"/>
      <c r="E591" s="3"/>
    </row>
    <row r="592" spans="1:5" ht="19.5">
      <c r="A592" s="168"/>
      <c r="B592" s="168"/>
      <c r="C592" s="3" t="s">
        <v>213</v>
      </c>
      <c r="D592" s="16" t="s">
        <v>260</v>
      </c>
      <c r="E592" s="6" t="s">
        <v>261</v>
      </c>
    </row>
    <row r="593" spans="1:5" ht="25.5">
      <c r="A593" s="165" t="s">
        <v>216</v>
      </c>
      <c r="B593" s="165"/>
      <c r="C593" s="165"/>
      <c r="D593" s="165"/>
      <c r="E593" s="165"/>
    </row>
    <row r="597" spans="1:5" ht="28.5">
      <c r="A597" s="167" t="s">
        <v>182</v>
      </c>
      <c r="B597" s="167"/>
      <c r="C597" s="167"/>
      <c r="D597" s="167"/>
      <c r="E597" s="167"/>
    </row>
    <row r="598" spans="1:5">
      <c r="A598" s="1"/>
      <c r="B598" s="1"/>
      <c r="C598" s="1"/>
      <c r="D598" s="1"/>
      <c r="E598" s="2" t="s">
        <v>1</v>
      </c>
    </row>
    <row r="599" spans="1:5" ht="19.5">
      <c r="A599" s="168" t="s">
        <v>150</v>
      </c>
      <c r="B599" s="168"/>
      <c r="C599" s="168"/>
      <c r="D599" s="172" t="s">
        <v>178</v>
      </c>
      <c r="E599" s="172"/>
    </row>
    <row r="600" spans="1:5" ht="19.5">
      <c r="A600" s="168" t="s">
        <v>184</v>
      </c>
      <c r="B600" s="168"/>
      <c r="C600" s="168"/>
      <c r="D600" s="170" t="s">
        <v>153</v>
      </c>
      <c r="E600" s="170"/>
    </row>
    <row r="601" spans="1:5" ht="19.5">
      <c r="A601" s="168" t="s">
        <v>185</v>
      </c>
      <c r="B601" s="168" t="s">
        <v>186</v>
      </c>
      <c r="C601" s="168"/>
      <c r="D601" s="168">
        <v>16</v>
      </c>
      <c r="E601" s="168"/>
    </row>
    <row r="602" spans="1:5" ht="19.5">
      <c r="A602" s="168"/>
      <c r="B602" s="168" t="s">
        <v>187</v>
      </c>
      <c r="C602" s="168"/>
      <c r="D602" s="171"/>
      <c r="E602" s="171"/>
    </row>
    <row r="603" spans="1:5" ht="19.5">
      <c r="A603" s="168"/>
      <c r="B603" s="168" t="s">
        <v>188</v>
      </c>
      <c r="C603" s="168"/>
      <c r="D603" s="171"/>
      <c r="E603" s="171"/>
    </row>
    <row r="604" spans="1:5">
      <c r="A604" s="176" t="s">
        <v>189</v>
      </c>
      <c r="B604" s="178" t="s">
        <v>287</v>
      </c>
      <c r="C604" s="178"/>
      <c r="D604" s="178"/>
      <c r="E604" s="178"/>
    </row>
    <row r="605" spans="1:5" ht="27" customHeight="1">
      <c r="A605" s="177"/>
      <c r="B605" s="178"/>
      <c r="C605" s="178"/>
      <c r="D605" s="178"/>
      <c r="E605" s="178"/>
    </row>
    <row r="606" spans="1:5" ht="19.5">
      <c r="A606" s="168" t="s">
        <v>191</v>
      </c>
      <c r="B606" s="3" t="s">
        <v>192</v>
      </c>
      <c r="C606" s="3" t="s">
        <v>193</v>
      </c>
      <c r="D606" s="3" t="s">
        <v>194</v>
      </c>
      <c r="E606" s="3" t="s">
        <v>195</v>
      </c>
    </row>
    <row r="607" spans="1:5" ht="19.5">
      <c r="A607" s="168"/>
      <c r="B607" s="168" t="s">
        <v>196</v>
      </c>
      <c r="C607" s="3" t="s">
        <v>197</v>
      </c>
      <c r="D607" s="22" t="s">
        <v>288</v>
      </c>
      <c r="E607" s="6" t="s">
        <v>228</v>
      </c>
    </row>
    <row r="608" spans="1:5" ht="19.5">
      <c r="A608" s="168"/>
      <c r="B608" s="168"/>
      <c r="C608" s="3" t="s">
        <v>200</v>
      </c>
      <c r="D608" s="8" t="s">
        <v>254</v>
      </c>
      <c r="E608" s="6" t="s">
        <v>228</v>
      </c>
    </row>
    <row r="609" spans="1:5" ht="19.5">
      <c r="A609" s="168"/>
      <c r="B609" s="168"/>
      <c r="C609" s="3" t="s">
        <v>202</v>
      </c>
      <c r="D609" s="9" t="s">
        <v>267</v>
      </c>
      <c r="E609" s="3" t="s">
        <v>300</v>
      </c>
    </row>
    <row r="610" spans="1:5" ht="19.5">
      <c r="A610" s="168"/>
      <c r="B610" s="168"/>
      <c r="C610" s="3" t="s">
        <v>205</v>
      </c>
      <c r="D610" s="15" t="s">
        <v>257</v>
      </c>
      <c r="E610" s="6" t="s">
        <v>228</v>
      </c>
    </row>
    <row r="611" spans="1:5" ht="19.5">
      <c r="A611" s="168"/>
      <c r="B611" s="168" t="s">
        <v>207</v>
      </c>
      <c r="C611" s="3" t="s">
        <v>208</v>
      </c>
      <c r="D611" s="5"/>
      <c r="E611" s="3"/>
    </row>
    <row r="612" spans="1:5" ht="19.5">
      <c r="A612" s="168"/>
      <c r="B612" s="168"/>
      <c r="C612" s="3" t="s">
        <v>209</v>
      </c>
      <c r="D612" s="8" t="s">
        <v>258</v>
      </c>
      <c r="E612" s="6" t="s">
        <v>259</v>
      </c>
    </row>
    <row r="613" spans="1:5" ht="19.5">
      <c r="A613" s="168"/>
      <c r="B613" s="168"/>
      <c r="C613" s="3" t="s">
        <v>211</v>
      </c>
      <c r="D613" s="3"/>
      <c r="E613" s="3"/>
    </row>
    <row r="614" spans="1:5" ht="19.5">
      <c r="A614" s="168"/>
      <c r="B614" s="168"/>
      <c r="C614" s="3" t="s">
        <v>212</v>
      </c>
      <c r="D614" s="12"/>
      <c r="E614" s="3"/>
    </row>
    <row r="615" spans="1:5" ht="19.5">
      <c r="A615" s="168"/>
      <c r="B615" s="168"/>
      <c r="C615" s="3" t="s">
        <v>213</v>
      </c>
      <c r="D615" s="16" t="s">
        <v>260</v>
      </c>
      <c r="E615" s="6" t="s">
        <v>261</v>
      </c>
    </row>
    <row r="616" spans="1:5" ht="25.5">
      <c r="A616" s="165" t="s">
        <v>216</v>
      </c>
      <c r="B616" s="165"/>
      <c r="C616" s="165"/>
      <c r="D616" s="165"/>
      <c r="E616" s="165"/>
    </row>
    <row r="619" spans="1:5" ht="28.5">
      <c r="A619" s="167" t="s">
        <v>182</v>
      </c>
      <c r="B619" s="167"/>
      <c r="C619" s="167"/>
      <c r="D619" s="167"/>
      <c r="E619" s="167"/>
    </row>
    <row r="620" spans="1:5">
      <c r="A620" s="1"/>
      <c r="B620" s="1"/>
      <c r="C620" s="1"/>
      <c r="D620" s="1"/>
      <c r="E620" s="2" t="s">
        <v>1</v>
      </c>
    </row>
    <row r="621" spans="1:5" ht="19.5">
      <c r="A621" s="168" t="s">
        <v>150</v>
      </c>
      <c r="B621" s="168"/>
      <c r="C621" s="168"/>
      <c r="D621" s="172" t="s">
        <v>178</v>
      </c>
      <c r="E621" s="172"/>
    </row>
    <row r="622" spans="1:5" ht="19.5">
      <c r="A622" s="168" t="s">
        <v>184</v>
      </c>
      <c r="B622" s="168"/>
      <c r="C622" s="168"/>
      <c r="D622" s="170" t="s">
        <v>153</v>
      </c>
      <c r="E622" s="170"/>
    </row>
    <row r="623" spans="1:5" ht="19.5">
      <c r="A623" s="168" t="s">
        <v>185</v>
      </c>
      <c r="B623" s="168" t="s">
        <v>186</v>
      </c>
      <c r="C623" s="168"/>
      <c r="D623" s="168">
        <v>282</v>
      </c>
      <c r="E623" s="168"/>
    </row>
    <row r="624" spans="1:5" ht="19.5">
      <c r="A624" s="168"/>
      <c r="B624" s="168" t="s">
        <v>187</v>
      </c>
      <c r="C624" s="168"/>
      <c r="D624" s="171"/>
      <c r="E624" s="171"/>
    </row>
    <row r="625" spans="1:5" ht="19.5">
      <c r="A625" s="168"/>
      <c r="B625" s="168" t="s">
        <v>188</v>
      </c>
      <c r="C625" s="168"/>
      <c r="D625" s="171"/>
      <c r="E625" s="171"/>
    </row>
    <row r="626" spans="1:5">
      <c r="A626" s="176" t="s">
        <v>189</v>
      </c>
      <c r="B626" s="178" t="s">
        <v>287</v>
      </c>
      <c r="C626" s="178"/>
      <c r="D626" s="178"/>
      <c r="E626" s="178"/>
    </row>
    <row r="627" spans="1:5" ht="27" customHeight="1">
      <c r="A627" s="177"/>
      <c r="B627" s="178"/>
      <c r="C627" s="178"/>
      <c r="D627" s="178"/>
      <c r="E627" s="178"/>
    </row>
    <row r="628" spans="1:5" ht="19.5">
      <c r="A628" s="168" t="s">
        <v>191</v>
      </c>
      <c r="B628" s="3" t="s">
        <v>192</v>
      </c>
      <c r="C628" s="3" t="s">
        <v>193</v>
      </c>
      <c r="D628" s="3" t="s">
        <v>194</v>
      </c>
      <c r="E628" s="3" t="s">
        <v>195</v>
      </c>
    </row>
    <row r="629" spans="1:5" ht="19.5">
      <c r="A629" s="168"/>
      <c r="B629" s="168" t="s">
        <v>196</v>
      </c>
      <c r="C629" s="3" t="s">
        <v>197</v>
      </c>
      <c r="D629" s="22" t="s">
        <v>288</v>
      </c>
      <c r="E629" s="6" t="s">
        <v>228</v>
      </c>
    </row>
    <row r="630" spans="1:5" ht="19.5">
      <c r="A630" s="168"/>
      <c r="B630" s="168"/>
      <c r="C630" s="3" t="s">
        <v>200</v>
      </c>
      <c r="D630" s="8" t="s">
        <v>254</v>
      </c>
      <c r="E630" s="6" t="s">
        <v>228</v>
      </c>
    </row>
    <row r="631" spans="1:5" ht="19.5">
      <c r="A631" s="168"/>
      <c r="B631" s="168"/>
      <c r="C631" s="3" t="s">
        <v>202</v>
      </c>
      <c r="D631" s="9" t="s">
        <v>267</v>
      </c>
      <c r="E631" s="3" t="s">
        <v>301</v>
      </c>
    </row>
    <row r="632" spans="1:5" ht="19.5">
      <c r="A632" s="168"/>
      <c r="B632" s="168"/>
      <c r="C632" s="3" t="s">
        <v>205</v>
      </c>
      <c r="D632" s="15" t="s">
        <v>257</v>
      </c>
      <c r="E632" s="6" t="s">
        <v>228</v>
      </c>
    </row>
    <row r="633" spans="1:5" ht="19.5">
      <c r="A633" s="168"/>
      <c r="B633" s="168" t="s">
        <v>207</v>
      </c>
      <c r="C633" s="3" t="s">
        <v>208</v>
      </c>
      <c r="D633" s="5"/>
      <c r="E633" s="3"/>
    </row>
    <row r="634" spans="1:5" ht="19.5">
      <c r="A634" s="168"/>
      <c r="B634" s="168"/>
      <c r="C634" s="3" t="s">
        <v>209</v>
      </c>
      <c r="D634" s="8" t="s">
        <v>258</v>
      </c>
      <c r="E634" s="6" t="s">
        <v>259</v>
      </c>
    </row>
    <row r="635" spans="1:5" ht="19.5">
      <c r="A635" s="168"/>
      <c r="B635" s="168"/>
      <c r="C635" s="3" t="s">
        <v>211</v>
      </c>
      <c r="D635" s="3"/>
      <c r="E635" s="3"/>
    </row>
    <row r="636" spans="1:5" ht="19.5">
      <c r="A636" s="168"/>
      <c r="B636" s="168"/>
      <c r="C636" s="3" t="s">
        <v>212</v>
      </c>
      <c r="D636" s="12"/>
      <c r="E636" s="3"/>
    </row>
    <row r="637" spans="1:5" ht="19.5">
      <c r="A637" s="168"/>
      <c r="B637" s="168"/>
      <c r="C637" s="3" t="s">
        <v>213</v>
      </c>
      <c r="D637" s="16" t="s">
        <v>260</v>
      </c>
      <c r="E637" s="6" t="s">
        <v>261</v>
      </c>
    </row>
    <row r="638" spans="1:5" ht="25.5">
      <c r="A638" s="165" t="s">
        <v>216</v>
      </c>
      <c r="B638" s="165"/>
      <c r="C638" s="165"/>
      <c r="D638" s="165"/>
      <c r="E638" s="165"/>
    </row>
    <row r="641" spans="1:5" ht="28.5">
      <c r="A641" s="167" t="s">
        <v>182</v>
      </c>
      <c r="B641" s="167"/>
      <c r="C641" s="167"/>
      <c r="D641" s="167"/>
      <c r="E641" s="167"/>
    </row>
    <row r="642" spans="1:5">
      <c r="A642" s="1"/>
      <c r="B642" s="1"/>
      <c r="C642" s="1"/>
      <c r="D642" s="1"/>
      <c r="E642" s="2" t="s">
        <v>1</v>
      </c>
    </row>
    <row r="643" spans="1:5" ht="19.5">
      <c r="A643" s="168" t="s">
        <v>150</v>
      </c>
      <c r="B643" s="168"/>
      <c r="C643" s="168"/>
      <c r="D643" s="172" t="s">
        <v>302</v>
      </c>
      <c r="E643" s="172"/>
    </row>
    <row r="644" spans="1:5" ht="19.5">
      <c r="A644" s="168" t="s">
        <v>184</v>
      </c>
      <c r="B644" s="168"/>
      <c r="C644" s="168"/>
      <c r="D644" s="170" t="s">
        <v>153</v>
      </c>
      <c r="E644" s="170"/>
    </row>
    <row r="645" spans="1:5" ht="19.5">
      <c r="A645" s="168" t="s">
        <v>185</v>
      </c>
      <c r="B645" s="168" t="s">
        <v>186</v>
      </c>
      <c r="C645" s="168"/>
      <c r="D645" s="168">
        <v>145</v>
      </c>
      <c r="E645" s="168"/>
    </row>
    <row r="646" spans="1:5" ht="19.5">
      <c r="A646" s="168"/>
      <c r="B646" s="168" t="s">
        <v>187</v>
      </c>
      <c r="C646" s="168"/>
      <c r="D646" s="171"/>
      <c r="E646" s="171"/>
    </row>
    <row r="647" spans="1:5" ht="19.5">
      <c r="A647" s="168"/>
      <c r="B647" s="168" t="s">
        <v>188</v>
      </c>
      <c r="C647" s="168"/>
      <c r="D647" s="171"/>
      <c r="E647" s="171"/>
    </row>
    <row r="648" spans="1:5">
      <c r="A648" s="176" t="s">
        <v>189</v>
      </c>
      <c r="B648" s="178" t="s">
        <v>287</v>
      </c>
      <c r="C648" s="178"/>
      <c r="D648" s="178"/>
      <c r="E648" s="178"/>
    </row>
    <row r="649" spans="1:5" ht="27.95" customHeight="1">
      <c r="A649" s="177"/>
      <c r="B649" s="178"/>
      <c r="C649" s="178"/>
      <c r="D649" s="178"/>
      <c r="E649" s="178"/>
    </row>
    <row r="650" spans="1:5" ht="19.5">
      <c r="A650" s="168" t="s">
        <v>191</v>
      </c>
      <c r="B650" s="3" t="s">
        <v>192</v>
      </c>
      <c r="C650" s="3" t="s">
        <v>193</v>
      </c>
      <c r="D650" s="3" t="s">
        <v>194</v>
      </c>
      <c r="E650" s="3" t="s">
        <v>195</v>
      </c>
    </row>
    <row r="651" spans="1:5" ht="19.5">
      <c r="A651" s="168"/>
      <c r="B651" s="168" t="s">
        <v>196</v>
      </c>
      <c r="C651" s="3" t="s">
        <v>197</v>
      </c>
      <c r="D651" s="22" t="s">
        <v>288</v>
      </c>
      <c r="E651" s="6" t="s">
        <v>228</v>
      </c>
    </row>
    <row r="652" spans="1:5" ht="19.5">
      <c r="A652" s="168"/>
      <c r="B652" s="168"/>
      <c r="C652" s="3" t="s">
        <v>200</v>
      </c>
      <c r="D652" s="8" t="s">
        <v>254</v>
      </c>
      <c r="E652" s="6" t="s">
        <v>228</v>
      </c>
    </row>
    <row r="653" spans="1:5" ht="19.5">
      <c r="A653" s="168"/>
      <c r="B653" s="168"/>
      <c r="C653" s="3" t="s">
        <v>202</v>
      </c>
      <c r="D653" s="9" t="s">
        <v>267</v>
      </c>
      <c r="E653" s="3" t="s">
        <v>303</v>
      </c>
    </row>
    <row r="654" spans="1:5" ht="19.5">
      <c r="A654" s="168"/>
      <c r="B654" s="168"/>
      <c r="C654" s="3" t="s">
        <v>205</v>
      </c>
      <c r="D654" s="15" t="s">
        <v>257</v>
      </c>
      <c r="E654" s="6" t="s">
        <v>228</v>
      </c>
    </row>
    <row r="655" spans="1:5" ht="19.5">
      <c r="A655" s="168"/>
      <c r="B655" s="168" t="s">
        <v>207</v>
      </c>
      <c r="C655" s="3" t="s">
        <v>208</v>
      </c>
      <c r="D655" s="5"/>
      <c r="E655" s="3"/>
    </row>
    <row r="656" spans="1:5" ht="19.5">
      <c r="A656" s="168"/>
      <c r="B656" s="168"/>
      <c r="C656" s="3" t="s">
        <v>209</v>
      </c>
      <c r="D656" s="8" t="s">
        <v>258</v>
      </c>
      <c r="E656" s="6" t="s">
        <v>259</v>
      </c>
    </row>
    <row r="657" spans="1:5" ht="19.5">
      <c r="A657" s="168"/>
      <c r="B657" s="168"/>
      <c r="C657" s="3" t="s">
        <v>211</v>
      </c>
      <c r="D657" s="3"/>
      <c r="E657" s="3"/>
    </row>
    <row r="658" spans="1:5" ht="19.5">
      <c r="A658" s="168"/>
      <c r="B658" s="168"/>
      <c r="C658" s="3" t="s">
        <v>212</v>
      </c>
      <c r="D658" s="12"/>
      <c r="E658" s="3"/>
    </row>
    <row r="659" spans="1:5" ht="19.5">
      <c r="A659" s="168"/>
      <c r="B659" s="168"/>
      <c r="C659" s="3" t="s">
        <v>213</v>
      </c>
      <c r="D659" s="16" t="s">
        <v>260</v>
      </c>
      <c r="E659" s="6" t="s">
        <v>261</v>
      </c>
    </row>
    <row r="660" spans="1:5" ht="25.5">
      <c r="A660" s="165" t="s">
        <v>216</v>
      </c>
      <c r="B660" s="165"/>
      <c r="C660" s="165"/>
      <c r="D660" s="165"/>
      <c r="E660" s="165"/>
    </row>
  </sheetData>
  <mergeCells count="413">
    <mergeCell ref="B648:E649"/>
    <mergeCell ref="B651:B654"/>
    <mergeCell ref="B655:B659"/>
    <mergeCell ref="B8:E9"/>
    <mergeCell ref="B27:E28"/>
    <mergeCell ref="B47:E48"/>
    <mergeCell ref="B67:E68"/>
    <mergeCell ref="B87:E88"/>
    <mergeCell ref="B107:E108"/>
    <mergeCell ref="B127:E128"/>
    <mergeCell ref="B147:E148"/>
    <mergeCell ref="B168:E169"/>
    <mergeCell ref="B206:E207"/>
    <mergeCell ref="B245:E246"/>
    <mergeCell ref="B282:E283"/>
    <mergeCell ref="B322:E323"/>
    <mergeCell ref="B402:E403"/>
    <mergeCell ref="B442:E443"/>
    <mergeCell ref="B482:E483"/>
    <mergeCell ref="B522:E523"/>
    <mergeCell ref="B560:E561"/>
    <mergeCell ref="B362:E363"/>
    <mergeCell ref="B581:E582"/>
    <mergeCell ref="B604:E605"/>
    <mergeCell ref="B626:E627"/>
    <mergeCell ref="A645:A647"/>
    <mergeCell ref="A648:A649"/>
    <mergeCell ref="A650:A659"/>
    <mergeCell ref="B11:B14"/>
    <mergeCell ref="B15:B19"/>
    <mergeCell ref="B30:B33"/>
    <mergeCell ref="B34:B38"/>
    <mergeCell ref="B50:B53"/>
    <mergeCell ref="B54:B58"/>
    <mergeCell ref="B70:B73"/>
    <mergeCell ref="B74:B78"/>
    <mergeCell ref="B90:B93"/>
    <mergeCell ref="B94:B98"/>
    <mergeCell ref="B110:B113"/>
    <mergeCell ref="B114:B118"/>
    <mergeCell ref="B130:B133"/>
    <mergeCell ref="B134:B138"/>
    <mergeCell ref="B150:B153"/>
    <mergeCell ref="B154:B158"/>
    <mergeCell ref="B171:B174"/>
    <mergeCell ref="B175:B179"/>
    <mergeCell ref="B209:B212"/>
    <mergeCell ref="B213:B217"/>
    <mergeCell ref="B248:B251"/>
    <mergeCell ref="B645:C645"/>
    <mergeCell ref="D645:E645"/>
    <mergeCell ref="B646:C646"/>
    <mergeCell ref="D646:E646"/>
    <mergeCell ref="B647:C647"/>
    <mergeCell ref="D647:E647"/>
    <mergeCell ref="A660:E660"/>
    <mergeCell ref="A5:A7"/>
    <mergeCell ref="A8:A9"/>
    <mergeCell ref="A10:A19"/>
    <mergeCell ref="A24:A26"/>
    <mergeCell ref="A27:A28"/>
    <mergeCell ref="A29:A38"/>
    <mergeCell ref="A44:A46"/>
    <mergeCell ref="A47:A48"/>
    <mergeCell ref="A49:A58"/>
    <mergeCell ref="A64:A66"/>
    <mergeCell ref="A67:A68"/>
    <mergeCell ref="A69:A78"/>
    <mergeCell ref="A84:A86"/>
    <mergeCell ref="A87:A88"/>
    <mergeCell ref="A89:A98"/>
    <mergeCell ref="A104:A106"/>
    <mergeCell ref="A107:A108"/>
    <mergeCell ref="B624:C624"/>
    <mergeCell ref="D624:E624"/>
    <mergeCell ref="B625:C625"/>
    <mergeCell ref="D625:E625"/>
    <mergeCell ref="A638:E638"/>
    <mergeCell ref="A641:E641"/>
    <mergeCell ref="A643:C643"/>
    <mergeCell ref="D643:E643"/>
    <mergeCell ref="A644:C644"/>
    <mergeCell ref="D644:E644"/>
    <mergeCell ref="A623:A625"/>
    <mergeCell ref="A626:A627"/>
    <mergeCell ref="A628:A637"/>
    <mergeCell ref="B629:B632"/>
    <mergeCell ref="B633:B637"/>
    <mergeCell ref="B603:C603"/>
    <mergeCell ref="D603:E603"/>
    <mergeCell ref="A616:E616"/>
    <mergeCell ref="A619:E619"/>
    <mergeCell ref="A621:C621"/>
    <mergeCell ref="D621:E621"/>
    <mergeCell ref="A622:C622"/>
    <mergeCell ref="D622:E622"/>
    <mergeCell ref="B623:C623"/>
    <mergeCell ref="D623:E623"/>
    <mergeCell ref="A601:A603"/>
    <mergeCell ref="A604:A605"/>
    <mergeCell ref="A606:A615"/>
    <mergeCell ref="B607:B610"/>
    <mergeCell ref="B611:B615"/>
    <mergeCell ref="A597:E597"/>
    <mergeCell ref="A599:C599"/>
    <mergeCell ref="D599:E599"/>
    <mergeCell ref="A600:C600"/>
    <mergeCell ref="D600:E600"/>
    <mergeCell ref="B601:C601"/>
    <mergeCell ref="D601:E601"/>
    <mergeCell ref="B602:C602"/>
    <mergeCell ref="D602:E602"/>
    <mergeCell ref="A577:C577"/>
    <mergeCell ref="D577:E577"/>
    <mergeCell ref="B578:C578"/>
    <mergeCell ref="D578:E578"/>
    <mergeCell ref="B579:C579"/>
    <mergeCell ref="D579:E579"/>
    <mergeCell ref="B580:C580"/>
    <mergeCell ref="D580:E580"/>
    <mergeCell ref="A593:E593"/>
    <mergeCell ref="A578:A580"/>
    <mergeCell ref="A581:A582"/>
    <mergeCell ref="A583:A592"/>
    <mergeCell ref="B584:B587"/>
    <mergeCell ref="B588:B592"/>
    <mergeCell ref="B557:C557"/>
    <mergeCell ref="D557:E557"/>
    <mergeCell ref="B558:C558"/>
    <mergeCell ref="D558:E558"/>
    <mergeCell ref="B559:C559"/>
    <mergeCell ref="D559:E559"/>
    <mergeCell ref="A572:E572"/>
    <mergeCell ref="A574:E574"/>
    <mergeCell ref="A576:C576"/>
    <mergeCell ref="D576:E576"/>
    <mergeCell ref="A557:A559"/>
    <mergeCell ref="A560:A561"/>
    <mergeCell ref="A562:A571"/>
    <mergeCell ref="B563:B566"/>
    <mergeCell ref="B567:B571"/>
    <mergeCell ref="B520:C520"/>
    <mergeCell ref="D520:E520"/>
    <mergeCell ref="B521:C521"/>
    <mergeCell ref="D521:E521"/>
    <mergeCell ref="A534:E534"/>
    <mergeCell ref="A553:E553"/>
    <mergeCell ref="A555:C555"/>
    <mergeCell ref="D555:E555"/>
    <mergeCell ref="A556:C556"/>
    <mergeCell ref="D556:E556"/>
    <mergeCell ref="A519:A521"/>
    <mergeCell ref="A522:A523"/>
    <mergeCell ref="A524:A533"/>
    <mergeCell ref="B525:B528"/>
    <mergeCell ref="B529:B533"/>
    <mergeCell ref="B481:C481"/>
    <mergeCell ref="D481:E481"/>
    <mergeCell ref="A494:E494"/>
    <mergeCell ref="A515:E515"/>
    <mergeCell ref="A517:C517"/>
    <mergeCell ref="D517:E517"/>
    <mergeCell ref="A518:C518"/>
    <mergeCell ref="D518:E518"/>
    <mergeCell ref="B519:C519"/>
    <mergeCell ref="D519:E519"/>
    <mergeCell ref="A479:A481"/>
    <mergeCell ref="A482:A483"/>
    <mergeCell ref="A484:A493"/>
    <mergeCell ref="B485:B488"/>
    <mergeCell ref="B489:B493"/>
    <mergeCell ref="A475:E475"/>
    <mergeCell ref="A477:C477"/>
    <mergeCell ref="D477:E477"/>
    <mergeCell ref="A478:C478"/>
    <mergeCell ref="D478:E478"/>
    <mergeCell ref="B479:C479"/>
    <mergeCell ref="D479:E479"/>
    <mergeCell ref="B480:C480"/>
    <mergeCell ref="D480:E480"/>
    <mergeCell ref="A438:C438"/>
    <mergeCell ref="D438:E438"/>
    <mergeCell ref="B439:C439"/>
    <mergeCell ref="D439:E439"/>
    <mergeCell ref="B440:C440"/>
    <mergeCell ref="D440:E440"/>
    <mergeCell ref="B441:C441"/>
    <mergeCell ref="D441:E441"/>
    <mergeCell ref="A454:E454"/>
    <mergeCell ref="A439:A441"/>
    <mergeCell ref="A442:A443"/>
    <mergeCell ref="A444:A453"/>
    <mergeCell ref="B445:B448"/>
    <mergeCell ref="B449:B453"/>
    <mergeCell ref="B399:C399"/>
    <mergeCell ref="D399:E399"/>
    <mergeCell ref="B400:C400"/>
    <mergeCell ref="D400:E400"/>
    <mergeCell ref="B401:C401"/>
    <mergeCell ref="D401:E401"/>
    <mergeCell ref="A414:E414"/>
    <mergeCell ref="A435:E435"/>
    <mergeCell ref="A437:C437"/>
    <mergeCell ref="D437:E437"/>
    <mergeCell ref="A399:A401"/>
    <mergeCell ref="A402:A403"/>
    <mergeCell ref="A404:A413"/>
    <mergeCell ref="B405:B408"/>
    <mergeCell ref="B409:B413"/>
    <mergeCell ref="B360:C360"/>
    <mergeCell ref="D360:E360"/>
    <mergeCell ref="B361:C361"/>
    <mergeCell ref="D361:E361"/>
    <mergeCell ref="A374:E374"/>
    <mergeCell ref="A395:E395"/>
    <mergeCell ref="A397:C397"/>
    <mergeCell ref="D397:E397"/>
    <mergeCell ref="A398:C398"/>
    <mergeCell ref="D398:E398"/>
    <mergeCell ref="A359:A361"/>
    <mergeCell ref="A362:A363"/>
    <mergeCell ref="A364:A373"/>
    <mergeCell ref="B365:B368"/>
    <mergeCell ref="B369:B373"/>
    <mergeCell ref="B321:C321"/>
    <mergeCell ref="D321:E321"/>
    <mergeCell ref="A334:E334"/>
    <mergeCell ref="A355:E355"/>
    <mergeCell ref="A357:C357"/>
    <mergeCell ref="D357:E357"/>
    <mergeCell ref="A358:C358"/>
    <mergeCell ref="D358:E358"/>
    <mergeCell ref="B359:C359"/>
    <mergeCell ref="D359:E359"/>
    <mergeCell ref="A319:A321"/>
    <mergeCell ref="A322:A323"/>
    <mergeCell ref="A324:A333"/>
    <mergeCell ref="B325:B328"/>
    <mergeCell ref="B329:B333"/>
    <mergeCell ref="A315:E315"/>
    <mergeCell ref="A317:C317"/>
    <mergeCell ref="D317:E317"/>
    <mergeCell ref="A318:C318"/>
    <mergeCell ref="D318:E318"/>
    <mergeCell ref="B319:C319"/>
    <mergeCell ref="D319:E319"/>
    <mergeCell ref="B320:C320"/>
    <mergeCell ref="D320:E320"/>
    <mergeCell ref="A278:C278"/>
    <mergeCell ref="D278:E278"/>
    <mergeCell ref="B279:C279"/>
    <mergeCell ref="D279:E279"/>
    <mergeCell ref="B280:C280"/>
    <mergeCell ref="D280:E280"/>
    <mergeCell ref="B281:C281"/>
    <mergeCell ref="D281:E281"/>
    <mergeCell ref="A294:E294"/>
    <mergeCell ref="A279:A281"/>
    <mergeCell ref="A282:A283"/>
    <mergeCell ref="A284:A293"/>
    <mergeCell ref="B285:B288"/>
    <mergeCell ref="B289:B293"/>
    <mergeCell ref="B242:C242"/>
    <mergeCell ref="D242:E242"/>
    <mergeCell ref="B243:C243"/>
    <mergeCell ref="D243:E243"/>
    <mergeCell ref="B244:C244"/>
    <mergeCell ref="D244:E244"/>
    <mergeCell ref="A257:E257"/>
    <mergeCell ref="A275:E275"/>
    <mergeCell ref="A277:C277"/>
    <mergeCell ref="D277:E277"/>
    <mergeCell ref="A242:A244"/>
    <mergeCell ref="A245:A246"/>
    <mergeCell ref="A247:A256"/>
    <mergeCell ref="B252:B256"/>
    <mergeCell ref="B204:C204"/>
    <mergeCell ref="D204:E204"/>
    <mergeCell ref="B205:C205"/>
    <mergeCell ref="D205:E205"/>
    <mergeCell ref="A218:E218"/>
    <mergeCell ref="A238:E238"/>
    <mergeCell ref="A240:C240"/>
    <mergeCell ref="D240:E240"/>
    <mergeCell ref="A241:C241"/>
    <mergeCell ref="D241:E241"/>
    <mergeCell ref="A203:A205"/>
    <mergeCell ref="A206:A207"/>
    <mergeCell ref="A208:A217"/>
    <mergeCell ref="B167:C167"/>
    <mergeCell ref="D167:E167"/>
    <mergeCell ref="A180:E180"/>
    <mergeCell ref="A199:E199"/>
    <mergeCell ref="A201:C201"/>
    <mergeCell ref="D201:E201"/>
    <mergeCell ref="A202:C202"/>
    <mergeCell ref="D202:E202"/>
    <mergeCell ref="B203:C203"/>
    <mergeCell ref="D203:E203"/>
    <mergeCell ref="A165:A167"/>
    <mergeCell ref="A168:A169"/>
    <mergeCell ref="A170:A179"/>
    <mergeCell ref="A161:E161"/>
    <mergeCell ref="A163:C163"/>
    <mergeCell ref="D163:E163"/>
    <mergeCell ref="A164:C164"/>
    <mergeCell ref="D164:E164"/>
    <mergeCell ref="B165:C165"/>
    <mergeCell ref="D165:E165"/>
    <mergeCell ref="B166:C166"/>
    <mergeCell ref="D166:E166"/>
    <mergeCell ref="A143:C143"/>
    <mergeCell ref="D143:E143"/>
    <mergeCell ref="B144:C144"/>
    <mergeCell ref="D144:E144"/>
    <mergeCell ref="B145:C145"/>
    <mergeCell ref="D145:E145"/>
    <mergeCell ref="B146:C146"/>
    <mergeCell ref="D146:E146"/>
    <mergeCell ref="A159:E159"/>
    <mergeCell ref="A144:A146"/>
    <mergeCell ref="A147:A148"/>
    <mergeCell ref="A149:A158"/>
    <mergeCell ref="B124:C124"/>
    <mergeCell ref="D124:E124"/>
    <mergeCell ref="B125:C125"/>
    <mergeCell ref="D125:E125"/>
    <mergeCell ref="B126:C126"/>
    <mergeCell ref="D126:E126"/>
    <mergeCell ref="A139:E139"/>
    <mergeCell ref="A140:E140"/>
    <mergeCell ref="A142:C142"/>
    <mergeCell ref="D142:E142"/>
    <mergeCell ref="A124:A126"/>
    <mergeCell ref="A127:A128"/>
    <mergeCell ref="A129:A138"/>
    <mergeCell ref="B105:C105"/>
    <mergeCell ref="D105:E105"/>
    <mergeCell ref="B106:C106"/>
    <mergeCell ref="D106:E106"/>
    <mergeCell ref="A120:E120"/>
    <mergeCell ref="A122:C122"/>
    <mergeCell ref="D122:E122"/>
    <mergeCell ref="A123:C123"/>
    <mergeCell ref="D123:E123"/>
    <mergeCell ref="A109:A118"/>
    <mergeCell ref="B86:C86"/>
    <mergeCell ref="D86:E86"/>
    <mergeCell ref="A99:E99"/>
    <mergeCell ref="A100:E100"/>
    <mergeCell ref="A102:C102"/>
    <mergeCell ref="D102:E102"/>
    <mergeCell ref="A103:C103"/>
    <mergeCell ref="D103:E103"/>
    <mergeCell ref="B104:C104"/>
    <mergeCell ref="D104:E104"/>
    <mergeCell ref="A80:E80"/>
    <mergeCell ref="A82:C82"/>
    <mergeCell ref="D82:E82"/>
    <mergeCell ref="A83:C83"/>
    <mergeCell ref="D83:E83"/>
    <mergeCell ref="B84:C84"/>
    <mergeCell ref="D84:E84"/>
    <mergeCell ref="B85:C85"/>
    <mergeCell ref="D85:E85"/>
    <mergeCell ref="A63:C63"/>
    <mergeCell ref="D63:E63"/>
    <mergeCell ref="B64:C64"/>
    <mergeCell ref="D64:E64"/>
    <mergeCell ref="B65:C65"/>
    <mergeCell ref="D65:E65"/>
    <mergeCell ref="B66:C66"/>
    <mergeCell ref="D66:E66"/>
    <mergeCell ref="A79:E79"/>
    <mergeCell ref="B44:C44"/>
    <mergeCell ref="D44:E44"/>
    <mergeCell ref="B45:C45"/>
    <mergeCell ref="D45:E45"/>
    <mergeCell ref="B46:C46"/>
    <mergeCell ref="D46:E46"/>
    <mergeCell ref="A59:E59"/>
    <mergeCell ref="A60:E60"/>
    <mergeCell ref="A62:C62"/>
    <mergeCell ref="D62:E62"/>
    <mergeCell ref="B25:C25"/>
    <mergeCell ref="D25:E25"/>
    <mergeCell ref="B26:C26"/>
    <mergeCell ref="D26:E26"/>
    <mergeCell ref="A40:E40"/>
    <mergeCell ref="A42:C42"/>
    <mergeCell ref="D42:E42"/>
    <mergeCell ref="A43:C43"/>
    <mergeCell ref="D43:E43"/>
    <mergeCell ref="B7:C7"/>
    <mergeCell ref="D7:E7"/>
    <mergeCell ref="A20:E20"/>
    <mergeCell ref="A21:E21"/>
    <mergeCell ref="A22:C22"/>
    <mergeCell ref="D22:E22"/>
    <mergeCell ref="A23:C23"/>
    <mergeCell ref="D23:E23"/>
    <mergeCell ref="B24:C24"/>
    <mergeCell ref="D24:E24"/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</mergeCells>
  <phoneticPr fontId="5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G30" sqref="G30"/>
    </sheetView>
  </sheetViews>
  <sheetFormatPr defaultColWidth="9" defaultRowHeight="13.5"/>
  <cols>
    <col min="1" max="1" width="19.125" customWidth="1"/>
  </cols>
  <sheetData>
    <row r="1" spans="1:19" ht="27">
      <c r="A1" s="128" t="s">
        <v>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15" customHeight="1">
      <c r="A2" s="114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21"/>
      <c r="N2" s="114"/>
      <c r="O2" s="122"/>
      <c r="P2" s="134" t="s">
        <v>1</v>
      </c>
      <c r="Q2" s="134"/>
      <c r="R2" s="134"/>
      <c r="S2" s="134"/>
    </row>
    <row r="3" spans="1:19" ht="15" customHeight="1">
      <c r="A3" s="135" t="s">
        <v>35</v>
      </c>
      <c r="B3" s="135" t="s">
        <v>36</v>
      </c>
      <c r="C3" s="135" t="s">
        <v>37</v>
      </c>
      <c r="D3" s="135"/>
      <c r="E3" s="135"/>
      <c r="F3" s="135"/>
      <c r="G3" s="135"/>
      <c r="H3" s="135"/>
      <c r="I3" s="135"/>
      <c r="J3" s="135"/>
      <c r="K3" s="135"/>
      <c r="L3" s="135"/>
      <c r="M3" s="136" t="s">
        <v>38</v>
      </c>
      <c r="N3" s="136"/>
      <c r="O3" s="136"/>
      <c r="P3" s="136"/>
      <c r="Q3" s="136"/>
      <c r="R3" s="136"/>
      <c r="S3" s="136"/>
    </row>
    <row r="4" spans="1:19" ht="15" customHeight="1">
      <c r="A4" s="135"/>
      <c r="B4" s="135"/>
      <c r="C4" s="137" t="s">
        <v>5</v>
      </c>
      <c r="D4" s="138" t="s">
        <v>39</v>
      </c>
      <c r="E4" s="138" t="s">
        <v>40</v>
      </c>
      <c r="F4" s="138" t="s">
        <v>41</v>
      </c>
      <c r="G4" s="138" t="s">
        <v>42</v>
      </c>
      <c r="H4" s="137" t="s">
        <v>20</v>
      </c>
      <c r="I4" s="141" t="s">
        <v>22</v>
      </c>
      <c r="J4" s="138" t="s">
        <v>24</v>
      </c>
      <c r="K4" s="138" t="s">
        <v>25</v>
      </c>
      <c r="L4" s="141" t="s">
        <v>26</v>
      </c>
      <c r="M4" s="141" t="s">
        <v>5</v>
      </c>
      <c r="N4" s="137" t="s">
        <v>43</v>
      </c>
      <c r="O4" s="137" t="s">
        <v>44</v>
      </c>
      <c r="P4" s="137" t="s">
        <v>45</v>
      </c>
      <c r="Q4" s="137" t="s">
        <v>46</v>
      </c>
      <c r="R4" s="137" t="s">
        <v>47</v>
      </c>
      <c r="S4" s="144" t="s">
        <v>48</v>
      </c>
    </row>
    <row r="5" spans="1:19" ht="15" customHeight="1">
      <c r="A5" s="135"/>
      <c r="B5" s="135"/>
      <c r="C5" s="137"/>
      <c r="D5" s="139"/>
      <c r="E5" s="139"/>
      <c r="F5" s="139"/>
      <c r="G5" s="139"/>
      <c r="H5" s="137"/>
      <c r="I5" s="142"/>
      <c r="J5" s="139"/>
      <c r="K5" s="139"/>
      <c r="L5" s="142"/>
      <c r="M5" s="142"/>
      <c r="N5" s="137"/>
      <c r="O5" s="137"/>
      <c r="P5" s="137"/>
      <c r="Q5" s="137"/>
      <c r="R5" s="137"/>
      <c r="S5" s="145"/>
    </row>
    <row r="6" spans="1:19" ht="15" customHeight="1">
      <c r="A6" s="135"/>
      <c r="B6" s="135"/>
      <c r="C6" s="137"/>
      <c r="D6" s="140"/>
      <c r="E6" s="140"/>
      <c r="F6" s="140"/>
      <c r="G6" s="140"/>
      <c r="H6" s="137"/>
      <c r="I6" s="143"/>
      <c r="J6" s="140"/>
      <c r="K6" s="140"/>
      <c r="L6" s="143"/>
      <c r="M6" s="143"/>
      <c r="N6" s="137"/>
      <c r="O6" s="137"/>
      <c r="P6" s="137"/>
      <c r="Q6" s="137"/>
      <c r="R6" s="137"/>
      <c r="S6" s="146"/>
    </row>
    <row r="7" spans="1:19" ht="15" customHeight="1">
      <c r="A7" s="60"/>
      <c r="B7" s="29">
        <f>C7+M7</f>
        <v>1818.3</v>
      </c>
      <c r="C7" s="29">
        <f>SUM(D7:L7)</f>
        <v>1600.1</v>
      </c>
      <c r="D7" s="119">
        <v>1455.1</v>
      </c>
      <c r="E7" s="119">
        <v>145</v>
      </c>
      <c r="F7" s="119"/>
      <c r="G7" s="119"/>
      <c r="H7" s="119"/>
      <c r="I7" s="119"/>
      <c r="J7" s="119"/>
      <c r="K7" s="119"/>
      <c r="L7" s="119"/>
      <c r="M7" s="29">
        <f>SUM(N7:S7)</f>
        <v>218.2</v>
      </c>
      <c r="N7" s="119">
        <v>218.2</v>
      </c>
      <c r="O7" s="119"/>
      <c r="P7" s="119"/>
      <c r="Q7" s="119"/>
      <c r="R7" s="119"/>
      <c r="S7" s="119"/>
    </row>
    <row r="8" spans="1:19" ht="15" customHeight="1">
      <c r="A8" s="52"/>
      <c r="B8" s="29">
        <f t="shared" ref="B8:B20" si="0">C8+M8</f>
        <v>0</v>
      </c>
      <c r="C8" s="29">
        <f t="shared" ref="C8:C20" si="1">SUM(D8:L8)</f>
        <v>0</v>
      </c>
      <c r="D8" s="53"/>
      <c r="E8" s="53"/>
      <c r="F8" s="53"/>
      <c r="G8" s="53"/>
      <c r="H8" s="53"/>
      <c r="I8" s="53"/>
      <c r="J8" s="53"/>
      <c r="K8" s="53"/>
      <c r="L8" s="53"/>
      <c r="M8" s="29">
        <f t="shared" ref="M8:M20" si="2">SUM(N8:S8)</f>
        <v>0</v>
      </c>
      <c r="N8" s="53"/>
      <c r="O8" s="53"/>
      <c r="P8" s="53"/>
      <c r="Q8" s="53"/>
      <c r="R8" s="53"/>
      <c r="S8" s="53"/>
    </row>
    <row r="9" spans="1:19" ht="15" customHeight="1">
      <c r="A9" s="52"/>
      <c r="B9" s="29">
        <f t="shared" si="0"/>
        <v>0</v>
      </c>
      <c r="C9" s="29">
        <f t="shared" si="1"/>
        <v>0</v>
      </c>
      <c r="D9" s="53"/>
      <c r="E9" s="53"/>
      <c r="F9" s="53"/>
      <c r="G9" s="53"/>
      <c r="H9" s="53"/>
      <c r="I9" s="53"/>
      <c r="J9" s="53"/>
      <c r="K9" s="53"/>
      <c r="L9" s="53"/>
      <c r="M9" s="29">
        <f t="shared" si="2"/>
        <v>0</v>
      </c>
      <c r="N9" s="53"/>
      <c r="O9" s="53"/>
      <c r="P9" s="53"/>
      <c r="Q9" s="53"/>
      <c r="R9" s="53"/>
      <c r="S9" s="53"/>
    </row>
    <row r="10" spans="1:19" ht="15" customHeight="1">
      <c r="A10" s="52"/>
      <c r="B10" s="29">
        <f t="shared" si="0"/>
        <v>0</v>
      </c>
      <c r="C10" s="29">
        <f t="shared" si="1"/>
        <v>0</v>
      </c>
      <c r="D10" s="53"/>
      <c r="E10" s="53"/>
      <c r="F10" s="53"/>
      <c r="G10" s="53"/>
      <c r="H10" s="53"/>
      <c r="I10" s="53"/>
      <c r="J10" s="53"/>
      <c r="K10" s="53"/>
      <c r="L10" s="53"/>
      <c r="M10" s="29">
        <f t="shared" si="2"/>
        <v>0</v>
      </c>
      <c r="N10" s="53"/>
      <c r="O10" s="53"/>
      <c r="P10" s="53"/>
      <c r="Q10" s="53"/>
      <c r="R10" s="53"/>
      <c r="S10" s="53"/>
    </row>
    <row r="11" spans="1:19" ht="15" customHeight="1">
      <c r="A11" s="52"/>
      <c r="B11" s="29">
        <f t="shared" si="0"/>
        <v>0</v>
      </c>
      <c r="C11" s="29">
        <f t="shared" si="1"/>
        <v>0</v>
      </c>
      <c r="D11" s="53"/>
      <c r="E11" s="53"/>
      <c r="F11" s="53"/>
      <c r="G11" s="53"/>
      <c r="H11" s="53"/>
      <c r="I11" s="53"/>
      <c r="J11" s="53"/>
      <c r="K11" s="53"/>
      <c r="L11" s="53"/>
      <c r="M11" s="29">
        <f t="shared" si="2"/>
        <v>0</v>
      </c>
      <c r="N11" s="53"/>
      <c r="O11" s="53"/>
      <c r="P11" s="53"/>
      <c r="Q11" s="53"/>
      <c r="R11" s="53"/>
      <c r="S11" s="53"/>
    </row>
    <row r="12" spans="1:19" ht="15" customHeight="1">
      <c r="A12" s="52"/>
      <c r="B12" s="29">
        <f t="shared" si="0"/>
        <v>0</v>
      </c>
      <c r="C12" s="29">
        <f t="shared" si="1"/>
        <v>0</v>
      </c>
      <c r="D12" s="53"/>
      <c r="E12" s="53"/>
      <c r="F12" s="53"/>
      <c r="G12" s="53"/>
      <c r="H12" s="53"/>
      <c r="I12" s="53"/>
      <c r="J12" s="53"/>
      <c r="K12" s="53"/>
      <c r="L12" s="53"/>
      <c r="M12" s="29">
        <f t="shared" si="2"/>
        <v>0</v>
      </c>
      <c r="N12" s="53"/>
      <c r="O12" s="53"/>
      <c r="P12" s="53"/>
      <c r="Q12" s="53"/>
      <c r="R12" s="53"/>
      <c r="S12" s="53"/>
    </row>
    <row r="13" spans="1:19" ht="15" customHeight="1">
      <c r="A13" s="50"/>
      <c r="B13" s="29">
        <f t="shared" si="0"/>
        <v>0</v>
      </c>
      <c r="C13" s="29">
        <f t="shared" si="1"/>
        <v>0</v>
      </c>
      <c r="D13" s="53"/>
      <c r="E13" s="53"/>
      <c r="F13" s="53"/>
      <c r="G13" s="53"/>
      <c r="H13" s="53"/>
      <c r="I13" s="53"/>
      <c r="J13" s="53"/>
      <c r="K13" s="53"/>
      <c r="L13" s="53"/>
      <c r="M13" s="29">
        <f t="shared" si="2"/>
        <v>0</v>
      </c>
      <c r="N13" s="53"/>
      <c r="O13" s="53"/>
      <c r="P13" s="53"/>
      <c r="Q13" s="53"/>
      <c r="R13" s="53"/>
      <c r="S13" s="53"/>
    </row>
    <row r="14" spans="1:19" ht="15" customHeight="1">
      <c r="A14" s="52"/>
      <c r="B14" s="29">
        <f t="shared" si="0"/>
        <v>0</v>
      </c>
      <c r="C14" s="29">
        <f t="shared" si="1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29">
        <f t="shared" si="2"/>
        <v>0</v>
      </c>
      <c r="N14" s="53"/>
      <c r="O14" s="53"/>
      <c r="P14" s="53"/>
      <c r="Q14" s="53"/>
      <c r="R14" s="53"/>
      <c r="S14" s="53"/>
    </row>
    <row r="15" spans="1:19" ht="15" customHeight="1">
      <c r="A15" s="52"/>
      <c r="B15" s="29">
        <f t="shared" si="0"/>
        <v>0</v>
      </c>
      <c r="C15" s="29">
        <f t="shared" si="1"/>
        <v>0</v>
      </c>
      <c r="D15" s="53"/>
      <c r="E15" s="53"/>
      <c r="F15" s="53"/>
      <c r="G15" s="53"/>
      <c r="H15" s="53"/>
      <c r="I15" s="53"/>
      <c r="J15" s="53"/>
      <c r="K15" s="53"/>
      <c r="L15" s="53"/>
      <c r="M15" s="29">
        <f t="shared" si="2"/>
        <v>0</v>
      </c>
      <c r="N15" s="53"/>
      <c r="O15" s="53"/>
      <c r="P15" s="53"/>
      <c r="Q15" s="53"/>
      <c r="R15" s="53"/>
      <c r="S15" s="53"/>
    </row>
    <row r="16" spans="1:19" ht="15" customHeight="1">
      <c r="A16" s="52"/>
      <c r="B16" s="29">
        <f t="shared" si="0"/>
        <v>0</v>
      </c>
      <c r="C16" s="29">
        <f t="shared" si="1"/>
        <v>0</v>
      </c>
      <c r="D16" s="53"/>
      <c r="E16" s="53"/>
      <c r="F16" s="53"/>
      <c r="G16" s="53"/>
      <c r="H16" s="53"/>
      <c r="I16" s="53"/>
      <c r="J16" s="53"/>
      <c r="K16" s="53"/>
      <c r="L16" s="53"/>
      <c r="M16" s="29">
        <f t="shared" si="2"/>
        <v>0</v>
      </c>
      <c r="N16" s="53"/>
      <c r="O16" s="53"/>
      <c r="P16" s="53"/>
      <c r="Q16" s="53"/>
      <c r="R16" s="53"/>
      <c r="S16" s="53"/>
    </row>
    <row r="17" spans="1:19" ht="15" customHeight="1">
      <c r="A17" s="52"/>
      <c r="B17" s="29">
        <f t="shared" si="0"/>
        <v>0</v>
      </c>
      <c r="C17" s="29">
        <f t="shared" si="1"/>
        <v>0</v>
      </c>
      <c r="D17" s="53"/>
      <c r="E17" s="53"/>
      <c r="F17" s="53"/>
      <c r="G17" s="53"/>
      <c r="H17" s="53"/>
      <c r="I17" s="53"/>
      <c r="J17" s="53"/>
      <c r="K17" s="53"/>
      <c r="L17" s="53"/>
      <c r="M17" s="29">
        <f t="shared" si="2"/>
        <v>0</v>
      </c>
      <c r="N17" s="53"/>
      <c r="O17" s="53"/>
      <c r="P17" s="53"/>
      <c r="Q17" s="53"/>
      <c r="R17" s="53"/>
      <c r="S17" s="53"/>
    </row>
    <row r="18" spans="1:19" ht="15" customHeight="1">
      <c r="A18" s="52"/>
      <c r="B18" s="29">
        <f t="shared" si="0"/>
        <v>0</v>
      </c>
      <c r="C18" s="29">
        <f t="shared" si="1"/>
        <v>0</v>
      </c>
      <c r="D18" s="53"/>
      <c r="E18" s="53"/>
      <c r="F18" s="53"/>
      <c r="G18" s="53"/>
      <c r="H18" s="53"/>
      <c r="I18" s="53"/>
      <c r="J18" s="53"/>
      <c r="K18" s="53"/>
      <c r="L18" s="53"/>
      <c r="M18" s="29">
        <f t="shared" si="2"/>
        <v>0</v>
      </c>
      <c r="N18" s="53"/>
      <c r="O18" s="53"/>
      <c r="P18" s="53"/>
      <c r="Q18" s="53"/>
      <c r="R18" s="53"/>
      <c r="S18" s="53"/>
    </row>
    <row r="19" spans="1:19" ht="15" customHeight="1">
      <c r="A19" s="52"/>
      <c r="B19" s="29">
        <f t="shared" si="0"/>
        <v>0</v>
      </c>
      <c r="C19" s="29">
        <f t="shared" si="1"/>
        <v>0</v>
      </c>
      <c r="D19" s="53"/>
      <c r="E19" s="53"/>
      <c r="F19" s="53"/>
      <c r="G19" s="53"/>
      <c r="H19" s="53"/>
      <c r="I19" s="53"/>
      <c r="J19" s="53"/>
      <c r="K19" s="53"/>
      <c r="L19" s="53"/>
      <c r="M19" s="29">
        <f t="shared" si="2"/>
        <v>0</v>
      </c>
      <c r="N19" s="53"/>
      <c r="O19" s="53"/>
      <c r="P19" s="53"/>
      <c r="Q19" s="53"/>
      <c r="R19" s="53"/>
      <c r="S19" s="53"/>
    </row>
    <row r="20" spans="1:19" ht="15" customHeight="1">
      <c r="A20" s="120" t="s">
        <v>49</v>
      </c>
      <c r="B20" s="29">
        <f t="shared" si="0"/>
        <v>1818.3</v>
      </c>
      <c r="C20" s="29">
        <f t="shared" si="1"/>
        <v>1600.1</v>
      </c>
      <c r="D20" s="29">
        <f>SUM(D7:D19)</f>
        <v>1455.1</v>
      </c>
      <c r="E20" s="29">
        <f t="shared" ref="E20:L20" si="3">SUM(E7:E19)</f>
        <v>145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 t="shared" si="3"/>
        <v>0</v>
      </c>
      <c r="K20" s="29">
        <f t="shared" si="3"/>
        <v>0</v>
      </c>
      <c r="L20" s="29">
        <f t="shared" si="3"/>
        <v>0</v>
      </c>
      <c r="M20" s="29">
        <f t="shared" si="2"/>
        <v>218.2</v>
      </c>
      <c r="N20" s="123">
        <f t="shared" ref="N20:S20" si="4">SUM(N7:N19)</f>
        <v>218.2</v>
      </c>
      <c r="O20" s="123">
        <f t="shared" si="4"/>
        <v>0</v>
      </c>
      <c r="P20" s="123">
        <f t="shared" si="4"/>
        <v>0</v>
      </c>
      <c r="Q20" s="123">
        <f t="shared" si="4"/>
        <v>0</v>
      </c>
      <c r="R20" s="123">
        <f t="shared" si="4"/>
        <v>0</v>
      </c>
      <c r="S20" s="123">
        <f t="shared" si="4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</mergeCells>
  <phoneticPr fontId="5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opLeftCell="A4" workbookViewId="0">
      <selection activeCell="C21" sqref="C21"/>
    </sheetView>
  </sheetViews>
  <sheetFormatPr defaultColWidth="9" defaultRowHeight="13.5"/>
  <cols>
    <col min="1" max="1" width="15.125" customWidth="1"/>
    <col min="2" max="2" width="17.625" customWidth="1"/>
    <col min="8" max="8" width="26.375" customWidth="1"/>
  </cols>
  <sheetData>
    <row r="1" spans="1:8" ht="28.5" customHeight="1">
      <c r="A1" s="147" t="s">
        <v>50</v>
      </c>
      <c r="B1" s="148"/>
      <c r="C1" s="148"/>
      <c r="D1" s="148"/>
      <c r="E1" s="148"/>
      <c r="F1" s="148"/>
      <c r="G1" s="148"/>
      <c r="H1" s="148"/>
    </row>
    <row r="2" spans="1:8" ht="15" customHeight="1">
      <c r="A2" s="114"/>
      <c r="B2" s="133"/>
      <c r="C2" s="133"/>
      <c r="D2" s="133"/>
      <c r="E2" s="133"/>
      <c r="F2" s="47"/>
      <c r="G2" s="134" t="s">
        <v>1</v>
      </c>
      <c r="H2" s="134"/>
    </row>
    <row r="3" spans="1:8" ht="15" customHeight="1">
      <c r="A3" s="149" t="s">
        <v>51</v>
      </c>
      <c r="B3" s="149" t="s">
        <v>52</v>
      </c>
      <c r="C3" s="135" t="s">
        <v>5</v>
      </c>
      <c r="D3" s="149" t="s">
        <v>53</v>
      </c>
      <c r="E3" s="135" t="s">
        <v>54</v>
      </c>
      <c r="F3" s="153" t="s">
        <v>55</v>
      </c>
      <c r="G3" s="135" t="s">
        <v>56</v>
      </c>
      <c r="H3" s="135" t="s">
        <v>57</v>
      </c>
    </row>
    <row r="4" spans="1:8">
      <c r="A4" s="150"/>
      <c r="B4" s="150"/>
      <c r="C4" s="152"/>
      <c r="D4" s="150"/>
      <c r="E4" s="152"/>
      <c r="F4" s="154"/>
      <c r="G4" s="152"/>
      <c r="H4" s="152"/>
    </row>
    <row r="5" spans="1:8">
      <c r="A5" s="150"/>
      <c r="B5" s="150"/>
      <c r="C5" s="152"/>
      <c r="D5" s="150"/>
      <c r="E5" s="152"/>
      <c r="F5" s="154"/>
      <c r="G5" s="152"/>
      <c r="H5" s="152"/>
    </row>
    <row r="6" spans="1:8">
      <c r="A6" s="151"/>
      <c r="B6" s="151"/>
      <c r="C6" s="152"/>
      <c r="D6" s="151"/>
      <c r="E6" s="152"/>
      <c r="F6" s="155"/>
      <c r="G6" s="152"/>
      <c r="H6" s="152"/>
    </row>
    <row r="7" spans="1:8" ht="27" customHeight="1">
      <c r="A7" s="55">
        <v>201</v>
      </c>
      <c r="B7" s="55" t="s">
        <v>9</v>
      </c>
      <c r="C7" s="29">
        <f t="shared" ref="C7:C10" si="0">D7+E7</f>
        <v>692.25</v>
      </c>
      <c r="D7" s="51">
        <f>D8</f>
        <v>666.66</v>
      </c>
      <c r="E7" s="51">
        <f>E8</f>
        <v>25.59</v>
      </c>
      <c r="F7" s="51"/>
      <c r="G7" s="51"/>
      <c r="H7" s="51"/>
    </row>
    <row r="8" spans="1:8" ht="33" customHeight="1">
      <c r="A8" s="55">
        <v>20103</v>
      </c>
      <c r="B8" s="92" t="s">
        <v>58</v>
      </c>
      <c r="C8" s="29">
        <f t="shared" si="0"/>
        <v>692.25</v>
      </c>
      <c r="D8" s="53">
        <f>D9+D10</f>
        <v>666.66</v>
      </c>
      <c r="E8" s="53">
        <f>E11+E10+E9</f>
        <v>25.59</v>
      </c>
      <c r="F8" s="53"/>
      <c r="G8" s="53"/>
      <c r="H8" s="53"/>
    </row>
    <row r="9" spans="1:8" ht="33" customHeight="1">
      <c r="A9" s="55">
        <v>2010301</v>
      </c>
      <c r="B9" s="93" t="s">
        <v>59</v>
      </c>
      <c r="C9" s="29">
        <f t="shared" si="0"/>
        <v>662.12</v>
      </c>
      <c r="D9" s="115">
        <v>657.62</v>
      </c>
      <c r="E9" s="53">
        <v>4.5</v>
      </c>
      <c r="F9" s="53"/>
      <c r="G9" s="53"/>
      <c r="H9" s="53"/>
    </row>
    <row r="10" spans="1:8" ht="33" customHeight="1">
      <c r="A10" s="55">
        <v>2010350</v>
      </c>
      <c r="B10" s="93" t="s">
        <v>60</v>
      </c>
      <c r="C10" s="29">
        <f t="shared" si="0"/>
        <v>13.15</v>
      </c>
      <c r="D10" s="53">
        <v>9.0399999999999991</v>
      </c>
      <c r="E10" s="53">
        <v>4.1100000000000003</v>
      </c>
      <c r="F10" s="53"/>
      <c r="G10" s="53"/>
      <c r="H10" s="53"/>
    </row>
    <row r="11" spans="1:8" ht="33" customHeight="1">
      <c r="A11" s="55">
        <v>2010399</v>
      </c>
      <c r="B11" s="116" t="s">
        <v>61</v>
      </c>
      <c r="C11" s="29">
        <f>E11+D11</f>
        <v>16.98</v>
      </c>
      <c r="D11" s="53"/>
      <c r="E11" s="53">
        <v>16.98</v>
      </c>
      <c r="F11" s="53"/>
      <c r="G11" s="53"/>
      <c r="H11" s="53"/>
    </row>
    <row r="12" spans="1:8" ht="33" customHeight="1">
      <c r="A12" s="52">
        <v>208</v>
      </c>
      <c r="B12" s="94" t="s">
        <v>62</v>
      </c>
      <c r="C12" s="29">
        <f t="shared" ref="C12:C15" si="1">D12+E12</f>
        <v>120.07</v>
      </c>
      <c r="D12" s="53">
        <f>D13</f>
        <v>120.07</v>
      </c>
      <c r="E12" s="53"/>
      <c r="F12" s="53"/>
      <c r="G12" s="53"/>
      <c r="H12" s="53"/>
    </row>
    <row r="13" spans="1:8" ht="33" customHeight="1">
      <c r="A13" s="52">
        <v>20805</v>
      </c>
      <c r="B13" s="94" t="s">
        <v>63</v>
      </c>
      <c r="C13" s="29">
        <f t="shared" si="1"/>
        <v>120.07</v>
      </c>
      <c r="D13" s="53">
        <f>D14+D15</f>
        <v>120.07</v>
      </c>
      <c r="E13" s="53"/>
      <c r="F13" s="53"/>
      <c r="G13" s="53"/>
      <c r="H13" s="53"/>
    </row>
    <row r="14" spans="1:8" ht="42" customHeight="1">
      <c r="A14" s="95">
        <v>2080505</v>
      </c>
      <c r="B14" s="96" t="s">
        <v>64</v>
      </c>
      <c r="C14" s="29">
        <f t="shared" si="1"/>
        <v>80.05</v>
      </c>
      <c r="D14" s="53">
        <v>80.05</v>
      </c>
      <c r="E14" s="53"/>
      <c r="F14" s="53"/>
      <c r="G14" s="53"/>
      <c r="H14" s="53"/>
    </row>
    <row r="15" spans="1:8" ht="33" customHeight="1">
      <c r="A15" s="95">
        <v>2080506</v>
      </c>
      <c r="B15" s="96" t="s">
        <v>65</v>
      </c>
      <c r="C15" s="29">
        <f t="shared" si="1"/>
        <v>40.020000000000003</v>
      </c>
      <c r="D15" s="53">
        <v>40.020000000000003</v>
      </c>
      <c r="E15" s="53"/>
      <c r="F15" s="53"/>
      <c r="G15" s="53"/>
      <c r="H15" s="53"/>
    </row>
    <row r="16" spans="1:8" ht="33" customHeight="1">
      <c r="A16" s="52">
        <v>210</v>
      </c>
      <c r="B16" s="55" t="s">
        <v>66</v>
      </c>
      <c r="C16" s="29">
        <f>C19+C17</f>
        <v>41.21</v>
      </c>
      <c r="D16" s="53">
        <f>D19+D17</f>
        <v>32.020000000000003</v>
      </c>
      <c r="E16" s="53">
        <v>9.19</v>
      </c>
      <c r="F16" s="53"/>
      <c r="G16" s="53"/>
      <c r="H16" s="53"/>
    </row>
    <row r="17" spans="1:8" ht="33" customHeight="1">
      <c r="A17" s="52">
        <v>21007</v>
      </c>
      <c r="B17" s="55" t="s">
        <v>67</v>
      </c>
      <c r="C17" s="29">
        <f t="shared" ref="C17:C23" si="2">E17+D17</f>
        <v>9.19</v>
      </c>
      <c r="D17" s="53"/>
      <c r="E17" s="53">
        <v>9.19</v>
      </c>
      <c r="F17" s="53"/>
      <c r="G17" s="53"/>
      <c r="H17" s="53"/>
    </row>
    <row r="18" spans="1:8" ht="33" customHeight="1">
      <c r="A18" s="52">
        <v>2100799</v>
      </c>
      <c r="B18" s="97" t="s">
        <v>68</v>
      </c>
      <c r="C18" s="29">
        <f t="shared" si="2"/>
        <v>9.19</v>
      </c>
      <c r="D18" s="53"/>
      <c r="E18" s="53">
        <v>9.19</v>
      </c>
      <c r="F18" s="53"/>
      <c r="G18" s="53"/>
      <c r="H18" s="53"/>
    </row>
    <row r="19" spans="1:8" ht="33" customHeight="1">
      <c r="A19" s="52">
        <v>21011</v>
      </c>
      <c r="B19" s="55" t="s">
        <v>69</v>
      </c>
      <c r="C19" s="29">
        <f t="shared" si="2"/>
        <v>32.020000000000003</v>
      </c>
      <c r="D19" s="53">
        <f>D20</f>
        <v>32.020000000000003</v>
      </c>
      <c r="E19" s="53"/>
      <c r="F19" s="53"/>
      <c r="G19" s="53"/>
      <c r="H19" s="53"/>
    </row>
    <row r="20" spans="1:8" ht="33" customHeight="1">
      <c r="A20" s="52">
        <v>2101101</v>
      </c>
      <c r="B20" s="96" t="s">
        <v>70</v>
      </c>
      <c r="C20" s="29">
        <f t="shared" si="2"/>
        <v>32.020000000000003</v>
      </c>
      <c r="D20" s="53">
        <v>32.020000000000003</v>
      </c>
      <c r="E20" s="53"/>
      <c r="F20" s="53"/>
      <c r="G20" s="53"/>
      <c r="H20" s="53"/>
    </row>
    <row r="21" spans="1:8" ht="33" customHeight="1">
      <c r="A21" s="52">
        <v>213</v>
      </c>
      <c r="B21" s="55" t="s">
        <v>71</v>
      </c>
      <c r="C21" s="29">
        <f t="shared" si="2"/>
        <v>819.77250000000004</v>
      </c>
      <c r="D21" s="53"/>
      <c r="E21" s="53">
        <f>E22+E24+E26+E27+E28+E29+E30</f>
        <v>819.77250000000004</v>
      </c>
      <c r="F21" s="53"/>
      <c r="G21" s="53"/>
      <c r="H21" s="53"/>
    </row>
    <row r="22" spans="1:8" ht="33" customHeight="1">
      <c r="A22" s="52">
        <v>21301</v>
      </c>
      <c r="B22" s="55" t="s">
        <v>72</v>
      </c>
      <c r="C22" s="29">
        <f t="shared" si="2"/>
        <v>222.89</v>
      </c>
      <c r="D22" s="53"/>
      <c r="E22" s="53">
        <f>E23</f>
        <v>222.89</v>
      </c>
      <c r="F22" s="53"/>
      <c r="G22" s="53"/>
      <c r="H22" s="53"/>
    </row>
    <row r="23" spans="1:8" ht="33" customHeight="1">
      <c r="A23" s="52">
        <v>2130199</v>
      </c>
      <c r="B23" s="97" t="s">
        <v>73</v>
      </c>
      <c r="C23" s="29">
        <f t="shared" si="2"/>
        <v>222.89</v>
      </c>
      <c r="D23" s="53"/>
      <c r="E23" s="53">
        <v>222.89</v>
      </c>
      <c r="F23" s="53"/>
      <c r="G23" s="53"/>
      <c r="H23" s="53"/>
    </row>
    <row r="24" spans="1:8" ht="33" customHeight="1">
      <c r="A24" s="52">
        <v>21302</v>
      </c>
      <c r="B24" s="55" t="s">
        <v>74</v>
      </c>
      <c r="C24" s="29">
        <f>E24</f>
        <v>2.34</v>
      </c>
      <c r="D24" s="53"/>
      <c r="E24" s="53">
        <f>E25</f>
        <v>2.34</v>
      </c>
      <c r="F24" s="53"/>
      <c r="G24" s="53"/>
      <c r="H24" s="53"/>
    </row>
    <row r="25" spans="1:8" ht="33" customHeight="1">
      <c r="A25" s="52">
        <v>2130299</v>
      </c>
      <c r="B25" s="97" t="s">
        <v>75</v>
      </c>
      <c r="C25" s="29">
        <f>E25</f>
        <v>2.34</v>
      </c>
      <c r="D25" s="53"/>
      <c r="E25" s="53">
        <v>2.34</v>
      </c>
      <c r="F25" s="53"/>
      <c r="G25" s="53"/>
      <c r="H25" s="53"/>
    </row>
    <row r="26" spans="1:8" ht="33" customHeight="1">
      <c r="A26" s="52">
        <v>21305</v>
      </c>
      <c r="B26" s="55" t="s">
        <v>76</v>
      </c>
      <c r="C26" s="29">
        <f>E26</f>
        <v>140</v>
      </c>
      <c r="D26" s="53"/>
      <c r="E26" s="53">
        <v>140</v>
      </c>
      <c r="F26" s="53"/>
      <c r="G26" s="53"/>
      <c r="H26" s="53"/>
    </row>
    <row r="27" spans="1:8" ht="33" customHeight="1">
      <c r="A27" s="52">
        <v>21305</v>
      </c>
      <c r="B27" s="55" t="s">
        <v>76</v>
      </c>
      <c r="C27" s="29">
        <f>E27</f>
        <v>16</v>
      </c>
      <c r="D27" s="53"/>
      <c r="E27" s="53">
        <v>16</v>
      </c>
      <c r="F27" s="53"/>
      <c r="G27" s="53"/>
      <c r="H27" s="53"/>
    </row>
    <row r="28" spans="1:8" ht="33" customHeight="1">
      <c r="A28" s="52">
        <v>21305</v>
      </c>
      <c r="B28" s="55" t="s">
        <v>76</v>
      </c>
      <c r="C28" s="29">
        <f>E28</f>
        <v>282</v>
      </c>
      <c r="D28" s="53"/>
      <c r="E28" s="53">
        <v>282</v>
      </c>
      <c r="F28" s="53"/>
      <c r="G28" s="53"/>
      <c r="H28" s="53"/>
    </row>
    <row r="29" spans="1:8" ht="33" customHeight="1">
      <c r="A29" s="52">
        <v>2130504</v>
      </c>
      <c r="B29" s="98" t="s">
        <v>77</v>
      </c>
      <c r="C29" s="29">
        <f>E29+D29</f>
        <v>1.6125</v>
      </c>
      <c r="D29" s="53"/>
      <c r="E29" s="53">
        <v>1.6125</v>
      </c>
      <c r="F29" s="53"/>
      <c r="G29" s="53"/>
      <c r="H29" s="53"/>
    </row>
    <row r="30" spans="1:8" ht="33" customHeight="1">
      <c r="A30" s="52">
        <v>21307</v>
      </c>
      <c r="B30" s="55" t="s">
        <v>78</v>
      </c>
      <c r="C30" s="29">
        <f>E30+D30</f>
        <v>154.93</v>
      </c>
      <c r="D30" s="53"/>
      <c r="E30" s="53">
        <f>E31+E32</f>
        <v>154.93</v>
      </c>
      <c r="F30" s="53"/>
      <c r="G30" s="53"/>
      <c r="H30" s="53"/>
    </row>
    <row r="31" spans="1:8" ht="33" customHeight="1">
      <c r="A31" s="52">
        <v>2130705</v>
      </c>
      <c r="B31" s="97" t="s">
        <v>79</v>
      </c>
      <c r="C31" s="29">
        <f>E31+D31</f>
        <v>142.93</v>
      </c>
      <c r="D31" s="53"/>
      <c r="E31" s="53">
        <v>142.93</v>
      </c>
      <c r="F31" s="53"/>
      <c r="G31" s="53"/>
      <c r="H31" s="53"/>
    </row>
    <row r="32" spans="1:8" ht="33" customHeight="1">
      <c r="A32" s="52">
        <v>2130799</v>
      </c>
      <c r="B32" s="55" t="s">
        <v>80</v>
      </c>
      <c r="C32" s="29">
        <f>E32</f>
        <v>12</v>
      </c>
      <c r="D32" s="53"/>
      <c r="E32" s="53">
        <v>12</v>
      </c>
      <c r="F32" s="53"/>
      <c r="G32" s="53"/>
      <c r="H32" s="53"/>
    </row>
    <row r="33" spans="1:8" ht="33" customHeight="1">
      <c r="A33" s="52">
        <v>2296099</v>
      </c>
      <c r="B33" s="55" t="s">
        <v>81</v>
      </c>
      <c r="C33" s="29">
        <f>E33</f>
        <v>145</v>
      </c>
      <c r="D33" s="53"/>
      <c r="E33" s="53">
        <v>145</v>
      </c>
      <c r="F33" s="53"/>
      <c r="G33" s="53"/>
      <c r="H33" s="53"/>
    </row>
    <row r="34" spans="1:8" ht="33" customHeight="1">
      <c r="A34" s="117"/>
      <c r="B34" s="65" t="s">
        <v>49</v>
      </c>
      <c r="C34" s="29">
        <f>D34+E34</f>
        <v>1818.3025</v>
      </c>
      <c r="D34" s="29">
        <f>D7+D12+D16+D21</f>
        <v>818.75</v>
      </c>
      <c r="E34" s="29">
        <f>E7+E12+E16+E21+E33</f>
        <v>999.55250000000001</v>
      </c>
      <c r="F34" s="29">
        <f t="shared" ref="F34:H34" si="3">F15+F11+F7</f>
        <v>0</v>
      </c>
      <c r="G34" s="29">
        <f t="shared" si="3"/>
        <v>0</v>
      </c>
      <c r="H34" s="29">
        <f t="shared" si="3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5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13" sqref="G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129" t="s">
        <v>82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15" customHeight="1">
      <c r="A2" s="156" t="s">
        <v>83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5.15" customHeight="1">
      <c r="A3" s="131" t="s">
        <v>84</v>
      </c>
      <c r="B3" s="131"/>
      <c r="C3" s="131"/>
      <c r="D3" s="131"/>
      <c r="E3" s="131" t="s">
        <v>85</v>
      </c>
      <c r="F3" s="131"/>
      <c r="G3" s="131"/>
      <c r="H3" s="131"/>
      <c r="I3" s="131"/>
      <c r="J3" s="131"/>
    </row>
    <row r="4" spans="1:10" ht="15" customHeight="1">
      <c r="A4" s="131" t="s">
        <v>4</v>
      </c>
      <c r="B4" s="132" t="s">
        <v>5</v>
      </c>
      <c r="C4" s="132" t="s">
        <v>6</v>
      </c>
      <c r="D4" s="132" t="s">
        <v>7</v>
      </c>
      <c r="E4" s="131" t="s">
        <v>4</v>
      </c>
      <c r="F4" s="132" t="s">
        <v>5</v>
      </c>
      <c r="G4" s="131" t="s">
        <v>39</v>
      </c>
      <c r="H4" s="131"/>
      <c r="I4" s="131" t="s">
        <v>40</v>
      </c>
      <c r="J4" s="131"/>
    </row>
    <row r="5" spans="1:10" ht="36">
      <c r="A5" s="131"/>
      <c r="B5" s="132"/>
      <c r="C5" s="132"/>
      <c r="D5" s="132"/>
      <c r="E5" s="131"/>
      <c r="F5" s="132"/>
      <c r="G5" s="64" t="s">
        <v>6</v>
      </c>
      <c r="H5" s="64" t="s">
        <v>7</v>
      </c>
      <c r="I5" s="64" t="s">
        <v>6</v>
      </c>
      <c r="J5" s="64" t="s">
        <v>7</v>
      </c>
    </row>
    <row r="6" spans="1:10" ht="25.15" customHeight="1">
      <c r="A6" s="104" t="s">
        <v>86</v>
      </c>
      <c r="B6" s="105">
        <f>SUM(C6:D6)</f>
        <v>0</v>
      </c>
      <c r="C6" s="106"/>
      <c r="D6" s="106"/>
      <c r="E6" s="60" t="s">
        <v>9</v>
      </c>
      <c r="F6" s="105">
        <f>SUM(G6:J6)</f>
        <v>692.25</v>
      </c>
      <c r="G6" s="107">
        <v>692.25</v>
      </c>
      <c r="H6" s="108"/>
      <c r="I6" s="108"/>
      <c r="J6" s="108"/>
    </row>
    <row r="7" spans="1:10" ht="25.15" customHeight="1">
      <c r="A7" s="104" t="s">
        <v>87</v>
      </c>
      <c r="B7" s="105">
        <f>SUM(C7:D7)</f>
        <v>1673.3</v>
      </c>
      <c r="C7" s="106">
        <v>1455.1</v>
      </c>
      <c r="D7" s="106">
        <v>218.2</v>
      </c>
      <c r="E7" s="60" t="s">
        <v>11</v>
      </c>
      <c r="F7" s="105">
        <f t="shared" ref="F7:F14" si="0">SUM(G7:J7)</f>
        <v>0</v>
      </c>
      <c r="G7" s="107"/>
      <c r="H7" s="108"/>
      <c r="I7" s="108"/>
      <c r="J7" s="108"/>
    </row>
    <row r="8" spans="1:10" ht="25.15" customHeight="1">
      <c r="A8" s="104" t="s">
        <v>88</v>
      </c>
      <c r="B8" s="105">
        <f t="shared" ref="B8:B14" si="1">SUM(C8:D8)</f>
        <v>145</v>
      </c>
      <c r="C8" s="106">
        <v>145</v>
      </c>
      <c r="D8" s="106"/>
      <c r="E8" s="60" t="s">
        <v>13</v>
      </c>
      <c r="F8" s="105">
        <f t="shared" si="0"/>
        <v>0</v>
      </c>
      <c r="G8" s="107"/>
      <c r="H8" s="108"/>
      <c r="I8" s="108"/>
      <c r="J8" s="108"/>
    </row>
    <row r="9" spans="1:10" ht="25.15" customHeight="1">
      <c r="A9" s="104" t="s">
        <v>89</v>
      </c>
      <c r="B9" s="105">
        <f t="shared" si="1"/>
        <v>0</v>
      </c>
      <c r="C9" s="106"/>
      <c r="D9" s="106"/>
      <c r="E9" s="94" t="s">
        <v>15</v>
      </c>
      <c r="F9" s="105">
        <f t="shared" si="0"/>
        <v>120.07</v>
      </c>
      <c r="G9" s="107">
        <v>120.07</v>
      </c>
      <c r="H9" s="108"/>
      <c r="I9" s="108"/>
      <c r="J9" s="108"/>
    </row>
    <row r="10" spans="1:10" ht="25.15" customHeight="1">
      <c r="A10" s="109"/>
      <c r="B10" s="105">
        <f t="shared" si="1"/>
        <v>0</v>
      </c>
      <c r="C10" s="106"/>
      <c r="D10" s="106"/>
      <c r="E10" s="55" t="s">
        <v>17</v>
      </c>
      <c r="F10" s="105">
        <f t="shared" si="0"/>
        <v>41.21</v>
      </c>
      <c r="G10" s="107">
        <v>41.21</v>
      </c>
      <c r="H10" s="108"/>
      <c r="I10" s="108"/>
      <c r="J10" s="108"/>
    </row>
    <row r="11" spans="1:10" ht="25.15" customHeight="1">
      <c r="A11" s="109"/>
      <c r="B11" s="105">
        <f t="shared" si="1"/>
        <v>0</v>
      </c>
      <c r="C11" s="106"/>
      <c r="D11" s="106"/>
      <c r="E11" s="55" t="s">
        <v>19</v>
      </c>
      <c r="F11" s="105">
        <f t="shared" si="0"/>
        <v>0</v>
      </c>
      <c r="G11" s="107"/>
      <c r="H11" s="108"/>
      <c r="I11" s="108"/>
      <c r="J11" s="108"/>
    </row>
    <row r="12" spans="1:10" ht="25.15" customHeight="1">
      <c r="A12" s="110"/>
      <c r="B12" s="105">
        <f t="shared" si="1"/>
        <v>0</v>
      </c>
      <c r="C12" s="106"/>
      <c r="D12" s="106"/>
      <c r="E12" s="55" t="s">
        <v>21</v>
      </c>
      <c r="F12" s="105">
        <f t="shared" si="0"/>
        <v>819.77</v>
      </c>
      <c r="G12" s="107">
        <v>601.57000000000005</v>
      </c>
      <c r="H12" s="107">
        <v>218.2</v>
      </c>
      <c r="I12" s="108"/>
      <c r="J12" s="108"/>
    </row>
    <row r="13" spans="1:10" ht="25.15" customHeight="1">
      <c r="A13" s="110"/>
      <c r="B13" s="105">
        <f t="shared" si="1"/>
        <v>0</v>
      </c>
      <c r="C13" s="106"/>
      <c r="D13" s="106"/>
      <c r="E13" s="55" t="s">
        <v>23</v>
      </c>
      <c r="F13" s="105">
        <f t="shared" si="0"/>
        <v>145</v>
      </c>
      <c r="G13" s="108"/>
      <c r="H13" s="108"/>
      <c r="I13" s="113">
        <v>145</v>
      </c>
      <c r="J13" s="108"/>
    </row>
    <row r="14" spans="1:10" ht="25.15" customHeight="1">
      <c r="A14" s="110"/>
      <c r="B14" s="105">
        <f t="shared" si="1"/>
        <v>0</v>
      </c>
      <c r="C14" s="106"/>
      <c r="D14" s="106"/>
      <c r="E14" s="60"/>
      <c r="F14" s="105">
        <f t="shared" si="0"/>
        <v>0</v>
      </c>
      <c r="G14" s="108"/>
      <c r="H14" s="108"/>
      <c r="I14" s="108"/>
      <c r="J14" s="108"/>
    </row>
    <row r="15" spans="1:10" ht="25.15" customHeight="1">
      <c r="A15" s="111" t="s">
        <v>90</v>
      </c>
      <c r="B15" s="105">
        <f>SUM(B6:B14)</f>
        <v>1818.3</v>
      </c>
      <c r="C15" s="105">
        <f>C6</f>
        <v>0</v>
      </c>
      <c r="D15" s="105">
        <f>D6</f>
        <v>0</v>
      </c>
      <c r="E15" s="111" t="s">
        <v>91</v>
      </c>
      <c r="F15" s="105">
        <f>SUM(F6:F14)</f>
        <v>1818.3</v>
      </c>
      <c r="G15" s="105">
        <f>SUM(G6:G14)</f>
        <v>1455.1</v>
      </c>
      <c r="H15" s="105">
        <f>SUM(H6:H14)</f>
        <v>218.2</v>
      </c>
      <c r="I15" s="105">
        <f>SUM(I6:I14)</f>
        <v>145</v>
      </c>
      <c r="J15" s="105">
        <f>SUM(J6:J14)</f>
        <v>0</v>
      </c>
    </row>
    <row r="16" spans="1:10" ht="25.15" customHeight="1">
      <c r="A16" s="112" t="s">
        <v>92</v>
      </c>
      <c r="B16" s="105">
        <f>C16+D16</f>
        <v>0</v>
      </c>
      <c r="C16" s="106">
        <f>C17+C18+C19</f>
        <v>0</v>
      </c>
      <c r="D16" s="106">
        <f>D17+D18+D19</f>
        <v>0</v>
      </c>
      <c r="E16" s="110" t="s">
        <v>93</v>
      </c>
      <c r="F16" s="105"/>
      <c r="G16" s="108"/>
      <c r="H16" s="108"/>
      <c r="I16" s="108"/>
      <c r="J16" s="108"/>
    </row>
    <row r="17" spans="1:10" ht="25.15" customHeight="1">
      <c r="A17" s="112" t="s">
        <v>87</v>
      </c>
      <c r="B17" s="105">
        <f>C17+D17</f>
        <v>0</v>
      </c>
      <c r="C17" s="106"/>
      <c r="D17" s="106"/>
      <c r="E17" s="110"/>
      <c r="F17" s="105"/>
      <c r="G17" s="108"/>
      <c r="H17" s="108"/>
      <c r="I17" s="108"/>
      <c r="J17" s="108"/>
    </row>
    <row r="18" spans="1:10" ht="25.15" customHeight="1">
      <c r="A18" s="112" t="s">
        <v>88</v>
      </c>
      <c r="B18" s="105">
        <f>C18+D18</f>
        <v>0</v>
      </c>
      <c r="C18" s="106"/>
      <c r="D18" s="106"/>
      <c r="E18" s="110"/>
      <c r="F18" s="105"/>
      <c r="G18" s="108"/>
      <c r="H18" s="108"/>
      <c r="I18" s="108"/>
      <c r="J18" s="108"/>
    </row>
    <row r="19" spans="1:10" ht="33" customHeight="1">
      <c r="A19" s="112" t="s">
        <v>89</v>
      </c>
      <c r="B19" s="105">
        <f>C19+D19</f>
        <v>0</v>
      </c>
      <c r="C19" s="106"/>
      <c r="D19" s="106"/>
      <c r="E19" s="110"/>
      <c r="F19" s="105"/>
      <c r="G19" s="108"/>
      <c r="H19" s="108"/>
      <c r="I19" s="108"/>
      <c r="J19" s="108"/>
    </row>
    <row r="20" spans="1:10" ht="28.9" customHeight="1">
      <c r="A20" s="111" t="s">
        <v>32</v>
      </c>
      <c r="B20" s="105">
        <f>SUM(B15:B19)</f>
        <v>1818.3</v>
      </c>
      <c r="C20" s="105">
        <f>SUM(C15:C19)</f>
        <v>0</v>
      </c>
      <c r="D20" s="105">
        <f>SUM(D15:D19)</f>
        <v>0</v>
      </c>
      <c r="E20" s="111" t="s">
        <v>33</v>
      </c>
      <c r="F20" s="105">
        <f>SUM(F15:F19)</f>
        <v>1818.3</v>
      </c>
      <c r="G20" s="105">
        <f>SUM(G15:G19)</f>
        <v>1455.1</v>
      </c>
      <c r="H20" s="105">
        <f>SUM(H15:H19)</f>
        <v>218.2</v>
      </c>
      <c r="I20" s="105">
        <f>SUM(I15:I19)</f>
        <v>145</v>
      </c>
      <c r="J20" s="10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5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tabSelected="1" topLeftCell="A19" workbookViewId="0">
      <selection activeCell="M13" sqref="M13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128" t="s">
        <v>94</v>
      </c>
      <c r="B1" s="129"/>
      <c r="C1" s="129"/>
      <c r="D1" s="129"/>
      <c r="E1" s="129"/>
      <c r="F1" s="129"/>
      <c r="G1" s="129"/>
    </row>
    <row r="2" spans="1:8" ht="15" customHeight="1">
      <c r="A2" s="46"/>
      <c r="B2" s="46"/>
      <c r="C2" s="46"/>
      <c r="D2" s="46"/>
      <c r="E2" s="46"/>
      <c r="F2" s="46"/>
      <c r="G2" s="47" t="s">
        <v>1</v>
      </c>
    </row>
    <row r="3" spans="1:8" s="87" customFormat="1" ht="26.25" customHeight="1">
      <c r="A3" s="88" t="s">
        <v>95</v>
      </c>
      <c r="B3" s="88" t="s">
        <v>95</v>
      </c>
      <c r="C3" s="157" t="s">
        <v>36</v>
      </c>
      <c r="D3" s="157" t="s">
        <v>53</v>
      </c>
      <c r="E3" s="158"/>
      <c r="F3" s="158"/>
      <c r="G3" s="159" t="s">
        <v>96</v>
      </c>
    </row>
    <row r="4" spans="1:8" s="87" customFormat="1" ht="24" customHeight="1">
      <c r="A4" s="88" t="s">
        <v>97</v>
      </c>
      <c r="B4" s="88" t="s">
        <v>98</v>
      </c>
      <c r="C4" s="158"/>
      <c r="D4" s="89" t="s">
        <v>99</v>
      </c>
      <c r="E4" s="88" t="s">
        <v>100</v>
      </c>
      <c r="F4" s="88" t="s">
        <v>101</v>
      </c>
      <c r="G4" s="160"/>
    </row>
    <row r="5" spans="1:8" ht="24" customHeight="1">
      <c r="A5" s="90">
        <v>201</v>
      </c>
      <c r="B5" s="52" t="s">
        <v>9</v>
      </c>
      <c r="C5" s="29">
        <f>D5+G5</f>
        <v>692.25</v>
      </c>
      <c r="D5" s="29">
        <f>SUM(E5:F5)</f>
        <v>666.66</v>
      </c>
      <c r="E5" s="91">
        <f>E6</f>
        <v>590.91999999999996</v>
      </c>
      <c r="F5" s="91">
        <f>F6</f>
        <v>75.740000000000009</v>
      </c>
      <c r="G5" s="51">
        <f>G6</f>
        <v>25.59</v>
      </c>
    </row>
    <row r="6" spans="1:8" ht="24" customHeight="1">
      <c r="A6" s="55">
        <v>20103</v>
      </c>
      <c r="B6" s="92" t="s">
        <v>58</v>
      </c>
      <c r="C6" s="29">
        <f>D6+G6</f>
        <v>692.25</v>
      </c>
      <c r="D6" s="29">
        <f t="shared" ref="D6:D23" si="0">SUM(E6:F6)</f>
        <v>666.66</v>
      </c>
      <c r="E6" s="91">
        <f>E7+E8+E9</f>
        <v>590.91999999999996</v>
      </c>
      <c r="F6" s="91">
        <f>F7+F8</f>
        <v>75.740000000000009</v>
      </c>
      <c r="G6" s="53">
        <f>G9+G8+G7</f>
        <v>25.59</v>
      </c>
      <c r="H6" s="44" t="s">
        <v>102</v>
      </c>
    </row>
    <row r="7" spans="1:8" ht="24" customHeight="1">
      <c r="A7" s="55">
        <v>2010301</v>
      </c>
      <c r="B7" s="93" t="s">
        <v>59</v>
      </c>
      <c r="C7" s="29">
        <f t="shared" ref="C7:C23" si="1">D7+G7</f>
        <v>662.12</v>
      </c>
      <c r="D7" s="29">
        <f t="shared" si="0"/>
        <v>657.62</v>
      </c>
      <c r="E7" s="53">
        <v>590.91999999999996</v>
      </c>
      <c r="F7" s="91">
        <v>66.7</v>
      </c>
      <c r="G7" s="53">
        <v>4.5</v>
      </c>
    </row>
    <row r="8" spans="1:8" ht="24" customHeight="1">
      <c r="A8" s="55">
        <v>2010350</v>
      </c>
      <c r="B8" s="93" t="s">
        <v>60</v>
      </c>
      <c r="C8" s="29">
        <f t="shared" si="1"/>
        <v>13.149999999999999</v>
      </c>
      <c r="D8" s="29">
        <f t="shared" si="0"/>
        <v>9.0399999999999991</v>
      </c>
      <c r="E8" s="53"/>
      <c r="F8" s="91">
        <v>9.0399999999999991</v>
      </c>
      <c r="G8" s="53">
        <v>4.1100000000000003</v>
      </c>
    </row>
    <row r="9" spans="1:8" ht="39" customHeight="1">
      <c r="A9" s="52">
        <v>2010399</v>
      </c>
      <c r="B9" s="92" t="s">
        <v>58</v>
      </c>
      <c r="C9" s="29">
        <f t="shared" si="1"/>
        <v>16.98</v>
      </c>
      <c r="D9" s="29">
        <f t="shared" si="0"/>
        <v>0</v>
      </c>
      <c r="E9" s="53"/>
      <c r="F9" s="53"/>
      <c r="G9" s="53">
        <v>16.98</v>
      </c>
    </row>
    <row r="10" spans="1:8" ht="24" customHeight="1">
      <c r="A10" s="52">
        <v>208</v>
      </c>
      <c r="B10" s="94" t="s">
        <v>62</v>
      </c>
      <c r="C10" s="29">
        <f t="shared" si="1"/>
        <v>120.07</v>
      </c>
      <c r="D10" s="29">
        <f t="shared" si="0"/>
        <v>120.07</v>
      </c>
      <c r="E10" s="53">
        <f>E11</f>
        <v>120.07</v>
      </c>
      <c r="F10" s="53"/>
      <c r="G10" s="53"/>
    </row>
    <row r="11" spans="1:8" ht="24" customHeight="1">
      <c r="A11" s="52">
        <v>20805</v>
      </c>
      <c r="B11" s="94" t="s">
        <v>63</v>
      </c>
      <c r="C11" s="29">
        <f t="shared" si="1"/>
        <v>120.07</v>
      </c>
      <c r="D11" s="29">
        <f t="shared" si="0"/>
        <v>120.07</v>
      </c>
      <c r="E11" s="53">
        <f>E12+E13</f>
        <v>120.07</v>
      </c>
      <c r="F11" s="53"/>
      <c r="G11" s="53"/>
    </row>
    <row r="12" spans="1:8" ht="57" customHeight="1">
      <c r="A12" s="95">
        <v>2080505</v>
      </c>
      <c r="B12" s="96" t="s">
        <v>64</v>
      </c>
      <c r="C12" s="29">
        <f t="shared" si="1"/>
        <v>80.05</v>
      </c>
      <c r="D12" s="29">
        <f t="shared" si="0"/>
        <v>80.05</v>
      </c>
      <c r="E12" s="53">
        <v>80.05</v>
      </c>
      <c r="F12" s="53"/>
      <c r="G12" s="53"/>
    </row>
    <row r="13" spans="1:8" ht="45" customHeight="1">
      <c r="A13" s="95">
        <v>2080506</v>
      </c>
      <c r="B13" s="96" t="s">
        <v>65</v>
      </c>
      <c r="C13" s="29">
        <f t="shared" si="1"/>
        <v>40.020000000000003</v>
      </c>
      <c r="D13" s="29">
        <f t="shared" si="0"/>
        <v>40.020000000000003</v>
      </c>
      <c r="E13" s="53">
        <v>40.020000000000003</v>
      </c>
      <c r="F13" s="53"/>
      <c r="G13" s="53"/>
    </row>
    <row r="14" spans="1:8" ht="24" customHeight="1">
      <c r="A14" s="52">
        <v>210</v>
      </c>
      <c r="B14" s="55" t="s">
        <v>66</v>
      </c>
      <c r="C14" s="29">
        <f t="shared" si="1"/>
        <v>41.21</v>
      </c>
      <c r="D14" s="29">
        <f t="shared" si="0"/>
        <v>32.020000000000003</v>
      </c>
      <c r="E14" s="53">
        <f>E17+E15</f>
        <v>32.020000000000003</v>
      </c>
      <c r="F14" s="53"/>
      <c r="G14" s="53">
        <v>9.19</v>
      </c>
    </row>
    <row r="15" spans="1:8" ht="24" customHeight="1">
      <c r="A15" s="52">
        <v>21007</v>
      </c>
      <c r="B15" s="55" t="s">
        <v>67</v>
      </c>
      <c r="C15" s="29">
        <f t="shared" si="1"/>
        <v>9.19</v>
      </c>
      <c r="D15" s="29">
        <f t="shared" si="0"/>
        <v>0</v>
      </c>
      <c r="E15" s="53"/>
      <c r="F15" s="53"/>
      <c r="G15" s="53">
        <v>9.19</v>
      </c>
    </row>
    <row r="16" spans="1:8" ht="50.1" customHeight="1">
      <c r="A16" s="52">
        <v>2100799</v>
      </c>
      <c r="B16" s="97" t="s">
        <v>68</v>
      </c>
      <c r="C16" s="29">
        <f t="shared" si="1"/>
        <v>9.19</v>
      </c>
      <c r="D16" s="29">
        <f t="shared" si="0"/>
        <v>0</v>
      </c>
      <c r="E16" s="53"/>
      <c r="F16" s="53"/>
      <c r="G16" s="53">
        <v>9.19</v>
      </c>
    </row>
    <row r="17" spans="1:7" ht="24" customHeight="1">
      <c r="A17" s="52">
        <v>21011</v>
      </c>
      <c r="B17" s="55" t="s">
        <v>69</v>
      </c>
      <c r="C17" s="29">
        <f t="shared" si="1"/>
        <v>32.020000000000003</v>
      </c>
      <c r="D17" s="29">
        <f t="shared" si="0"/>
        <v>32.020000000000003</v>
      </c>
      <c r="E17" s="53">
        <f>E18</f>
        <v>32.020000000000003</v>
      </c>
      <c r="F17" s="53"/>
      <c r="G17" s="53"/>
    </row>
    <row r="18" spans="1:7" ht="36" customHeight="1">
      <c r="A18" s="52">
        <v>2101101</v>
      </c>
      <c r="B18" s="96" t="s">
        <v>70</v>
      </c>
      <c r="C18" s="29">
        <f t="shared" si="1"/>
        <v>32.020000000000003</v>
      </c>
      <c r="D18" s="29">
        <f t="shared" si="0"/>
        <v>32.020000000000003</v>
      </c>
      <c r="E18" s="53">
        <v>32.020000000000003</v>
      </c>
      <c r="F18" s="53"/>
      <c r="G18" s="53"/>
    </row>
    <row r="19" spans="1:7" ht="24" customHeight="1">
      <c r="A19" s="52">
        <v>213</v>
      </c>
      <c r="B19" s="55" t="s">
        <v>71</v>
      </c>
      <c r="C19" s="29">
        <f t="shared" si="1"/>
        <v>819.77250000000004</v>
      </c>
      <c r="D19" s="29">
        <f t="shared" si="0"/>
        <v>0</v>
      </c>
      <c r="E19" s="53"/>
      <c r="F19" s="53"/>
      <c r="G19" s="53">
        <f>G20+G22+G24+G25+G26+G27+G28</f>
        <v>819.77250000000004</v>
      </c>
    </row>
    <row r="20" spans="1:7" ht="24" customHeight="1">
      <c r="A20" s="52">
        <v>21301</v>
      </c>
      <c r="B20" s="55" t="s">
        <v>72</v>
      </c>
      <c r="C20" s="29">
        <f t="shared" si="1"/>
        <v>222.89</v>
      </c>
      <c r="D20" s="29">
        <f t="shared" si="0"/>
        <v>0</v>
      </c>
      <c r="E20" s="53"/>
      <c r="F20" s="53"/>
      <c r="G20" s="53">
        <f>G21</f>
        <v>222.89</v>
      </c>
    </row>
    <row r="21" spans="1:7" ht="33.950000000000003" customHeight="1">
      <c r="A21" s="52">
        <v>2130199</v>
      </c>
      <c r="B21" s="97" t="s">
        <v>73</v>
      </c>
      <c r="C21" s="29">
        <f t="shared" si="1"/>
        <v>222.89</v>
      </c>
      <c r="D21" s="29">
        <f t="shared" si="0"/>
        <v>0</v>
      </c>
      <c r="E21" s="53"/>
      <c r="F21" s="53"/>
      <c r="G21" s="115">
        <v>222.89</v>
      </c>
    </row>
    <row r="22" spans="1:7" ht="24" customHeight="1">
      <c r="A22" s="52">
        <v>21302</v>
      </c>
      <c r="B22" s="55" t="s">
        <v>74</v>
      </c>
      <c r="C22" s="29">
        <f t="shared" si="1"/>
        <v>2.34</v>
      </c>
      <c r="D22" s="29">
        <f t="shared" si="0"/>
        <v>0</v>
      </c>
      <c r="E22" s="53"/>
      <c r="F22" s="53"/>
      <c r="G22" s="53">
        <f>G23</f>
        <v>2.34</v>
      </c>
    </row>
    <row r="23" spans="1:7" ht="24" customHeight="1">
      <c r="A23" s="52">
        <v>2130299</v>
      </c>
      <c r="B23" s="97" t="s">
        <v>75</v>
      </c>
      <c r="C23" s="29">
        <f t="shared" si="1"/>
        <v>2.34</v>
      </c>
      <c r="D23" s="29">
        <f t="shared" si="0"/>
        <v>0</v>
      </c>
      <c r="E23" s="53"/>
      <c r="F23" s="53"/>
      <c r="G23" s="53">
        <v>2.34</v>
      </c>
    </row>
    <row r="24" spans="1:7" ht="24" customHeight="1">
      <c r="A24" s="52">
        <v>21305</v>
      </c>
      <c r="B24" s="55" t="s">
        <v>76</v>
      </c>
      <c r="C24" s="29">
        <f>G24</f>
        <v>140</v>
      </c>
      <c r="D24" s="29"/>
      <c r="E24" s="53"/>
      <c r="F24" s="53"/>
      <c r="G24" s="53">
        <v>140</v>
      </c>
    </row>
    <row r="25" spans="1:7" ht="24" customHeight="1">
      <c r="A25" s="52">
        <v>21305</v>
      </c>
      <c r="B25" s="55" t="s">
        <v>76</v>
      </c>
      <c r="C25" s="29">
        <f>G25</f>
        <v>16</v>
      </c>
      <c r="D25" s="29"/>
      <c r="E25" s="53"/>
      <c r="F25" s="53"/>
      <c r="G25" s="53">
        <v>16</v>
      </c>
    </row>
    <row r="26" spans="1:7" ht="24" customHeight="1">
      <c r="A26" s="52">
        <v>21305</v>
      </c>
      <c r="B26" s="55" t="s">
        <v>76</v>
      </c>
      <c r="C26" s="29">
        <f>D26+G26</f>
        <v>282</v>
      </c>
      <c r="D26" s="29">
        <f t="shared" ref="D26:D30" si="2">SUM(E26:F26)</f>
        <v>0</v>
      </c>
      <c r="E26" s="53"/>
      <c r="F26" s="53"/>
      <c r="G26" s="53">
        <v>282</v>
      </c>
    </row>
    <row r="27" spans="1:7" ht="30.95" customHeight="1">
      <c r="A27" s="52">
        <v>2130504</v>
      </c>
      <c r="B27" s="98" t="s">
        <v>77</v>
      </c>
      <c r="C27" s="29">
        <f>D27+G27</f>
        <v>1.6125</v>
      </c>
      <c r="D27" s="29">
        <f t="shared" si="2"/>
        <v>0</v>
      </c>
      <c r="E27" s="53"/>
      <c r="F27" s="53"/>
      <c r="G27" s="53">
        <v>1.6125</v>
      </c>
    </row>
    <row r="28" spans="1:7" ht="24" customHeight="1">
      <c r="A28" s="52">
        <v>21307</v>
      </c>
      <c r="B28" s="55" t="s">
        <v>78</v>
      </c>
      <c r="C28" s="29">
        <f>D29+G28</f>
        <v>154.93</v>
      </c>
      <c r="D28" s="29">
        <f t="shared" si="2"/>
        <v>0</v>
      </c>
      <c r="E28" s="53"/>
      <c r="F28" s="53"/>
      <c r="G28" s="53">
        <f>G29+G30</f>
        <v>154.93</v>
      </c>
    </row>
    <row r="29" spans="1:7" ht="51" customHeight="1">
      <c r="A29" s="52">
        <v>2130705</v>
      </c>
      <c r="B29" s="97" t="s">
        <v>79</v>
      </c>
      <c r="C29" s="29">
        <f>D29+G29</f>
        <v>142.93</v>
      </c>
      <c r="D29" s="29">
        <f t="shared" si="2"/>
        <v>0</v>
      </c>
      <c r="E29" s="53"/>
      <c r="F29" s="53"/>
      <c r="G29" s="53">
        <v>142.93</v>
      </c>
    </row>
    <row r="30" spans="1:7" ht="39" customHeight="1">
      <c r="A30" s="52">
        <v>2130799</v>
      </c>
      <c r="B30" s="99" t="s">
        <v>103</v>
      </c>
      <c r="C30" s="29">
        <f>D30+G30</f>
        <v>12</v>
      </c>
      <c r="D30" s="29">
        <f t="shared" si="2"/>
        <v>0</v>
      </c>
      <c r="E30" s="53"/>
      <c r="F30" s="53"/>
      <c r="G30" s="53">
        <v>12</v>
      </c>
    </row>
    <row r="31" spans="1:7" ht="24" customHeight="1">
      <c r="A31" s="52">
        <v>2296099</v>
      </c>
      <c r="B31" s="55" t="s">
        <v>81</v>
      </c>
      <c r="C31" s="29">
        <f>G31</f>
        <v>145</v>
      </c>
      <c r="D31" s="29"/>
      <c r="E31" s="53"/>
      <c r="F31" s="53"/>
      <c r="G31" s="53">
        <v>145</v>
      </c>
    </row>
    <row r="32" spans="1:7" ht="21.95" customHeight="1">
      <c r="A32" s="100"/>
      <c r="B32" s="100" t="s">
        <v>49</v>
      </c>
      <c r="C32" s="101">
        <f>D32+G32</f>
        <v>1818.3025</v>
      </c>
      <c r="D32" s="101">
        <v>818.75</v>
      </c>
      <c r="E32" s="100">
        <f>E5+E10+E14+E19</f>
        <v>743.01</v>
      </c>
      <c r="F32" s="100">
        <f>F5+F10+F14+F19</f>
        <v>75.740000000000009</v>
      </c>
      <c r="G32" s="102">
        <f>G5+G10+G14+G19+G31</f>
        <v>999.55250000000001</v>
      </c>
    </row>
  </sheetData>
  <mergeCells count="4">
    <mergeCell ref="A1:G1"/>
    <mergeCell ref="D3:F3"/>
    <mergeCell ref="C3:C4"/>
    <mergeCell ref="G3:G4"/>
  </mergeCells>
  <phoneticPr fontId="5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L18" sqref="L18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spans="1:8" ht="55.5" customHeight="1">
      <c r="A1" s="128" t="s">
        <v>104</v>
      </c>
      <c r="B1" s="129"/>
      <c r="C1" s="129"/>
      <c r="D1" s="129"/>
      <c r="E1" s="129"/>
    </row>
    <row r="2" spans="1:8" ht="15" customHeight="1">
      <c r="A2" s="62"/>
      <c r="B2" s="62"/>
      <c r="C2" s="63"/>
      <c r="D2" s="161" t="s">
        <v>105</v>
      </c>
      <c r="E2" s="161"/>
    </row>
    <row r="3" spans="1:8" ht="24">
      <c r="A3" s="64" t="s">
        <v>106</v>
      </c>
      <c r="B3" s="64" t="s">
        <v>107</v>
      </c>
      <c r="C3" s="48" t="s">
        <v>49</v>
      </c>
      <c r="D3" s="49" t="s">
        <v>100</v>
      </c>
      <c r="E3" s="49" t="s">
        <v>101</v>
      </c>
    </row>
    <row r="4" spans="1:8" ht="25.15" customHeight="1">
      <c r="A4" s="65">
        <v>301</v>
      </c>
      <c r="B4" s="66" t="s">
        <v>108</v>
      </c>
      <c r="C4" s="67">
        <f>SUM(C5:C10)</f>
        <v>605.63800000000003</v>
      </c>
      <c r="D4" s="68">
        <f>D5+D6+D7+D8+D9+D10+D11+D12+D13</f>
        <v>743.00800000000004</v>
      </c>
      <c r="E4" s="68">
        <f>SUM(E5:E10)</f>
        <v>0</v>
      </c>
    </row>
    <row r="5" spans="1:8" ht="25.15" customHeight="1">
      <c r="A5" s="69">
        <v>30101</v>
      </c>
      <c r="B5" s="70" t="s">
        <v>109</v>
      </c>
      <c r="C5" s="67">
        <v>239.59800000000001</v>
      </c>
      <c r="D5" s="71">
        <v>246.3879</v>
      </c>
      <c r="E5" s="71" t="s">
        <v>110</v>
      </c>
    </row>
    <row r="6" spans="1:8" ht="25.15" customHeight="1">
      <c r="A6" s="69">
        <v>30102</v>
      </c>
      <c r="B6" s="70" t="s">
        <v>111</v>
      </c>
      <c r="C6" s="67">
        <v>205.11</v>
      </c>
      <c r="D6" s="71">
        <v>129.4957</v>
      </c>
      <c r="E6" s="71" t="s">
        <v>112</v>
      </c>
      <c r="H6" s="72"/>
    </row>
    <row r="7" spans="1:8" ht="25.15" customHeight="1">
      <c r="A7" s="69">
        <v>30103</v>
      </c>
      <c r="B7" s="70" t="s">
        <v>113</v>
      </c>
      <c r="C7" s="67">
        <v>18.529800000000002</v>
      </c>
      <c r="D7" s="73">
        <v>33.79</v>
      </c>
      <c r="E7" s="71" t="s">
        <v>114</v>
      </c>
    </row>
    <row r="8" spans="1:8" ht="25.15" customHeight="1">
      <c r="A8" s="69">
        <v>30107</v>
      </c>
      <c r="B8" s="74" t="s">
        <v>115</v>
      </c>
      <c r="C8" s="67">
        <v>15.0336</v>
      </c>
      <c r="D8" s="73">
        <v>102.66</v>
      </c>
      <c r="E8" s="71" t="s">
        <v>116</v>
      </c>
    </row>
    <row r="9" spans="1:8" ht="25.15" customHeight="1">
      <c r="A9" s="75"/>
      <c r="B9" s="59" t="s">
        <v>117</v>
      </c>
      <c r="C9" s="67">
        <v>95.987799999999993</v>
      </c>
      <c r="D9" s="76">
        <v>178.1</v>
      </c>
      <c r="E9" s="76"/>
    </row>
    <row r="10" spans="1:8" ht="25.15" customHeight="1">
      <c r="A10" s="75"/>
      <c r="B10" s="59" t="s">
        <v>118</v>
      </c>
      <c r="C10" s="67">
        <v>31.378799999999998</v>
      </c>
      <c r="D10" s="76">
        <v>40.0274</v>
      </c>
      <c r="E10" s="76"/>
    </row>
    <row r="11" spans="1:8" ht="25.15" customHeight="1">
      <c r="A11" s="75"/>
      <c r="B11" s="59" t="s">
        <v>119</v>
      </c>
      <c r="C11" s="67">
        <v>9.9060000000000006</v>
      </c>
      <c r="D11" s="76">
        <v>8.3070000000000004</v>
      </c>
      <c r="E11" s="76"/>
    </row>
    <row r="12" spans="1:8" ht="25.15" customHeight="1">
      <c r="A12" s="75"/>
      <c r="B12" s="59" t="s">
        <v>120</v>
      </c>
      <c r="C12" s="67"/>
      <c r="D12" s="76"/>
      <c r="E12" s="76"/>
    </row>
    <row r="13" spans="1:8" ht="25.15" customHeight="1">
      <c r="A13" s="69">
        <v>30199</v>
      </c>
      <c r="B13" s="70" t="s">
        <v>121</v>
      </c>
      <c r="C13" s="67">
        <f t="shared" ref="C13:C34" si="0">SUM(D13:E13)</f>
        <v>4.24</v>
      </c>
      <c r="D13" s="76">
        <v>4.24</v>
      </c>
      <c r="E13" s="77"/>
    </row>
    <row r="14" spans="1:8" ht="25.15" customHeight="1">
      <c r="A14" s="65">
        <v>302</v>
      </c>
      <c r="B14" s="66" t="s">
        <v>122</v>
      </c>
      <c r="C14" s="67">
        <f>SUM(C15:C33)</f>
        <v>75.739999999999995</v>
      </c>
      <c r="D14" s="67">
        <f>SUM(D15:D33)</f>
        <v>0</v>
      </c>
      <c r="E14" s="78">
        <f>SUM(E15:E33)</f>
        <v>75.739999999999995</v>
      </c>
    </row>
    <row r="15" spans="1:8" ht="25.15" customHeight="1">
      <c r="A15" s="69">
        <v>30201</v>
      </c>
      <c r="B15" s="70" t="s">
        <v>123</v>
      </c>
      <c r="C15" s="67">
        <f t="shared" si="0"/>
        <v>10</v>
      </c>
      <c r="D15" s="77"/>
      <c r="E15" s="79">
        <v>10</v>
      </c>
    </row>
    <row r="16" spans="1:8" ht="25.15" customHeight="1">
      <c r="A16" s="75"/>
      <c r="B16" s="59" t="s">
        <v>124</v>
      </c>
      <c r="C16" s="67">
        <f t="shared" si="0"/>
        <v>5.55</v>
      </c>
      <c r="D16" s="80"/>
      <c r="E16" s="81">
        <v>5.55</v>
      </c>
    </row>
    <row r="17" spans="1:5" ht="25.15" customHeight="1">
      <c r="A17" s="75"/>
      <c r="B17" s="59" t="s">
        <v>125</v>
      </c>
      <c r="C17" s="67">
        <f t="shared" si="0"/>
        <v>1.8</v>
      </c>
      <c r="D17" s="80"/>
      <c r="E17" s="81">
        <v>1.8</v>
      </c>
    </row>
    <row r="18" spans="1:5" ht="25.15" customHeight="1">
      <c r="A18" s="82"/>
      <c r="B18" s="74" t="s">
        <v>126</v>
      </c>
      <c r="C18" s="67">
        <f t="shared" si="0"/>
        <v>15</v>
      </c>
      <c r="D18" s="80"/>
      <c r="E18" s="81">
        <v>15</v>
      </c>
    </row>
    <row r="19" spans="1:5" ht="20.25">
      <c r="A19" s="82"/>
      <c r="B19" s="74" t="s">
        <v>127</v>
      </c>
      <c r="C19" s="67">
        <f t="shared" si="0"/>
        <v>10.62</v>
      </c>
      <c r="D19" s="80"/>
      <c r="E19" s="81">
        <v>10.62</v>
      </c>
    </row>
    <row r="20" spans="1:5" ht="20.25">
      <c r="A20" s="75"/>
      <c r="B20" s="59" t="s">
        <v>128</v>
      </c>
      <c r="C20" s="67">
        <f t="shared" si="0"/>
        <v>10</v>
      </c>
      <c r="D20" s="80"/>
      <c r="E20" s="81">
        <v>10</v>
      </c>
    </row>
    <row r="21" spans="1:5" ht="24">
      <c r="A21" s="75"/>
      <c r="B21" s="59" t="s">
        <v>129</v>
      </c>
      <c r="C21" s="67">
        <f t="shared" si="0"/>
        <v>6</v>
      </c>
      <c r="D21" s="80"/>
      <c r="E21" s="81">
        <v>6</v>
      </c>
    </row>
    <row r="22" spans="1:5" ht="20.25">
      <c r="A22" s="75"/>
      <c r="B22" s="59" t="s">
        <v>130</v>
      </c>
      <c r="C22" s="67">
        <f t="shared" si="0"/>
        <v>5.5</v>
      </c>
      <c r="D22" s="80"/>
      <c r="E22" s="81">
        <v>5.5</v>
      </c>
    </row>
    <row r="23" spans="1:5" ht="20.25">
      <c r="A23" s="75"/>
      <c r="B23" s="59" t="s">
        <v>131</v>
      </c>
      <c r="C23" s="67">
        <f t="shared" si="0"/>
        <v>2</v>
      </c>
      <c r="D23" s="80"/>
      <c r="E23" s="81">
        <v>2</v>
      </c>
    </row>
    <row r="24" spans="1:5" ht="20.25">
      <c r="A24" s="75"/>
      <c r="B24" s="59" t="s">
        <v>132</v>
      </c>
      <c r="C24" s="67">
        <f t="shared" si="0"/>
        <v>1.3</v>
      </c>
      <c r="D24" s="80"/>
      <c r="E24" s="81">
        <v>1.3</v>
      </c>
    </row>
    <row r="25" spans="1:5" ht="20.25">
      <c r="A25" s="75"/>
      <c r="B25" s="59" t="s">
        <v>133</v>
      </c>
      <c r="C25" s="67">
        <f t="shared" si="0"/>
        <v>3</v>
      </c>
      <c r="D25" s="80"/>
      <c r="E25" s="81">
        <v>3</v>
      </c>
    </row>
    <row r="26" spans="1:5" ht="24">
      <c r="A26" s="75"/>
      <c r="B26" s="59" t="s">
        <v>134</v>
      </c>
      <c r="C26" s="67">
        <f t="shared" si="0"/>
        <v>4.97</v>
      </c>
      <c r="D26" s="80"/>
      <c r="E26" s="81">
        <v>4.97</v>
      </c>
    </row>
    <row r="27" spans="1:5" ht="20.25">
      <c r="A27" s="75"/>
      <c r="B27" s="59"/>
      <c r="C27" s="67">
        <f t="shared" si="0"/>
        <v>0</v>
      </c>
      <c r="D27" s="80"/>
      <c r="E27" s="83"/>
    </row>
    <row r="28" spans="1:5" ht="20.25">
      <c r="A28" s="75"/>
      <c r="B28" s="59"/>
      <c r="C28" s="67">
        <f t="shared" si="0"/>
        <v>0</v>
      </c>
      <c r="D28" s="80"/>
      <c r="E28" s="84"/>
    </row>
    <row r="29" spans="1:5" ht="20.25">
      <c r="A29" s="75"/>
      <c r="B29" s="59"/>
      <c r="C29" s="67">
        <f t="shared" si="0"/>
        <v>0</v>
      </c>
      <c r="D29" s="80"/>
      <c r="E29" s="84"/>
    </row>
    <row r="30" spans="1:5" ht="20.25">
      <c r="A30" s="75"/>
      <c r="B30" s="59"/>
      <c r="C30" s="67">
        <f t="shared" si="0"/>
        <v>0</v>
      </c>
      <c r="D30" s="80"/>
      <c r="E30" s="84"/>
    </row>
    <row r="31" spans="1:5" ht="20.25">
      <c r="A31" s="75"/>
      <c r="B31" s="59"/>
      <c r="C31" s="67">
        <f t="shared" si="0"/>
        <v>0</v>
      </c>
      <c r="D31" s="80"/>
      <c r="E31" s="84"/>
    </row>
    <row r="32" spans="1:5" ht="20.25">
      <c r="A32" s="75"/>
      <c r="B32" s="59"/>
      <c r="C32" s="67">
        <f t="shared" si="0"/>
        <v>0</v>
      </c>
      <c r="D32" s="80"/>
      <c r="E32" s="84"/>
    </row>
    <row r="33" spans="1:5" ht="20.25">
      <c r="A33" s="75"/>
      <c r="B33" s="59"/>
      <c r="C33" s="67">
        <f t="shared" si="0"/>
        <v>0</v>
      </c>
      <c r="D33" s="85"/>
      <c r="E33" s="80"/>
    </row>
    <row r="34" spans="1:5">
      <c r="A34" s="86"/>
      <c r="B34" s="54" t="s">
        <v>49</v>
      </c>
      <c r="C34" s="67">
        <f t="shared" si="0"/>
        <v>818.74800000000005</v>
      </c>
      <c r="D34" s="29">
        <f>D14+D4</f>
        <v>743.00800000000004</v>
      </c>
      <c r="E34" s="29">
        <f>E14+E4</f>
        <v>75.739999999999995</v>
      </c>
    </row>
  </sheetData>
  <mergeCells count="2">
    <mergeCell ref="A1:E1"/>
    <mergeCell ref="D2:E2"/>
  </mergeCells>
  <phoneticPr fontId="50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G19" sqref="G19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128" t="s">
        <v>135</v>
      </c>
      <c r="B1" s="128"/>
      <c r="C1" s="128"/>
    </row>
    <row r="2" spans="1:3" ht="15" customHeight="1">
      <c r="A2" s="134" t="s">
        <v>1</v>
      </c>
      <c r="B2" s="134"/>
      <c r="C2" s="134"/>
    </row>
    <row r="3" spans="1:3" ht="25.15" customHeight="1">
      <c r="A3" s="49" t="s">
        <v>136</v>
      </c>
      <c r="B3" s="49" t="s">
        <v>137</v>
      </c>
      <c r="C3" s="24" t="s">
        <v>138</v>
      </c>
    </row>
    <row r="4" spans="1:3" ht="25.15" customHeight="1">
      <c r="A4" s="54" t="s">
        <v>139</v>
      </c>
      <c r="B4" s="29">
        <f>SUM(B5:B7)</f>
        <v>16.62</v>
      </c>
      <c r="C4" s="54"/>
    </row>
    <row r="5" spans="1:3" ht="25.15" customHeight="1">
      <c r="A5" s="56" t="s">
        <v>140</v>
      </c>
      <c r="B5" s="49"/>
      <c r="C5" s="49"/>
    </row>
    <row r="6" spans="1:3" ht="25.15" customHeight="1">
      <c r="A6" s="56" t="s">
        <v>141</v>
      </c>
      <c r="B6" s="57">
        <v>10.62</v>
      </c>
      <c r="C6" s="49"/>
    </row>
    <row r="7" spans="1:3" ht="25.15" customHeight="1">
      <c r="A7" s="58" t="s">
        <v>142</v>
      </c>
      <c r="B7" s="29">
        <f>SUM(B8:B9)</f>
        <v>6</v>
      </c>
      <c r="C7" s="54"/>
    </row>
    <row r="8" spans="1:3" ht="24.75">
      <c r="A8" s="59" t="s">
        <v>143</v>
      </c>
      <c r="B8" s="57">
        <v>6</v>
      </c>
      <c r="C8" s="49"/>
    </row>
    <row r="9" spans="1:3" ht="30" customHeight="1">
      <c r="A9" s="60" t="s">
        <v>144</v>
      </c>
      <c r="B9" s="49"/>
      <c r="C9" s="61"/>
    </row>
    <row r="10" spans="1:3" ht="132" customHeight="1">
      <c r="A10" s="162" t="s">
        <v>145</v>
      </c>
      <c r="B10" s="162"/>
      <c r="C10" s="162"/>
    </row>
  </sheetData>
  <mergeCells count="3">
    <mergeCell ref="A1:C1"/>
    <mergeCell ref="A2:C2"/>
    <mergeCell ref="A10:C10"/>
  </mergeCells>
  <phoneticPr fontId="5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H18" sqref="H18"/>
    </sheetView>
  </sheetViews>
  <sheetFormatPr defaultColWidth="9" defaultRowHeight="13.5"/>
  <cols>
    <col min="1" max="1" width="13.875" customWidth="1"/>
    <col min="2" max="2" width="17.625" customWidth="1"/>
    <col min="4" max="4" width="12.75" customWidth="1"/>
    <col min="5" max="5" width="11.375" customWidth="1"/>
  </cols>
  <sheetData>
    <row r="1" spans="1:5" ht="54.75" customHeight="1">
      <c r="A1" s="129" t="s">
        <v>146</v>
      </c>
      <c r="B1" s="129"/>
      <c r="C1" s="129"/>
      <c r="D1" s="129"/>
      <c r="E1" s="129"/>
    </row>
    <row r="2" spans="1:5" ht="15" customHeight="1">
      <c r="A2" s="46"/>
      <c r="B2" s="134" t="s">
        <v>1</v>
      </c>
      <c r="C2" s="134"/>
      <c r="D2" s="134"/>
      <c r="E2" s="134"/>
    </row>
    <row r="3" spans="1:5" ht="28.15" customHeight="1">
      <c r="A3" s="48" t="s">
        <v>51</v>
      </c>
      <c r="B3" s="48" t="s">
        <v>52</v>
      </c>
      <c r="C3" s="24" t="s">
        <v>49</v>
      </c>
      <c r="D3" s="49" t="s">
        <v>53</v>
      </c>
      <c r="E3" s="24" t="s">
        <v>54</v>
      </c>
    </row>
    <row r="4" spans="1:5" ht="39" customHeight="1">
      <c r="A4" s="52">
        <v>2296099</v>
      </c>
      <c r="B4" s="55" t="s">
        <v>81</v>
      </c>
      <c r="C4" s="29">
        <f>SUM(D4:E4)</f>
        <v>145</v>
      </c>
      <c r="D4" s="51"/>
      <c r="E4" s="51">
        <v>145</v>
      </c>
    </row>
    <row r="5" spans="1:5" ht="22.15" customHeight="1">
      <c r="A5" s="50"/>
      <c r="B5" s="52"/>
      <c r="C5" s="29">
        <f t="shared" ref="C5:C17" si="0">SUM(D5:E5)</f>
        <v>0</v>
      </c>
      <c r="D5" s="53"/>
      <c r="E5" s="53"/>
    </row>
    <row r="6" spans="1:5" ht="22.15" customHeight="1">
      <c r="A6" s="50"/>
      <c r="B6" s="52"/>
      <c r="C6" s="29">
        <f t="shared" si="0"/>
        <v>0</v>
      </c>
      <c r="D6" s="53"/>
      <c r="E6" s="53"/>
    </row>
    <row r="7" spans="1:5" ht="22.15" customHeight="1">
      <c r="A7" s="50"/>
      <c r="B7" s="52"/>
      <c r="C7" s="29">
        <f t="shared" si="0"/>
        <v>0</v>
      </c>
      <c r="D7" s="53"/>
      <c r="E7" s="53"/>
    </row>
    <row r="8" spans="1:5" ht="22.15" customHeight="1">
      <c r="A8" s="50"/>
      <c r="B8" s="52"/>
      <c r="C8" s="29">
        <f t="shared" si="0"/>
        <v>0</v>
      </c>
      <c r="D8" s="53"/>
      <c r="E8" s="53"/>
    </row>
    <row r="9" spans="1:5" ht="22.15" customHeight="1">
      <c r="A9" s="50"/>
      <c r="B9" s="52"/>
      <c r="C9" s="29">
        <f t="shared" si="0"/>
        <v>0</v>
      </c>
      <c r="D9" s="53"/>
      <c r="E9" s="53"/>
    </row>
    <row r="10" spans="1:5" ht="22.15" customHeight="1">
      <c r="A10" s="50"/>
      <c r="B10" s="52"/>
      <c r="C10" s="29">
        <f t="shared" si="0"/>
        <v>0</v>
      </c>
      <c r="D10" s="53"/>
      <c r="E10" s="53"/>
    </row>
    <row r="11" spans="1:5" ht="22.15" customHeight="1">
      <c r="A11" s="50"/>
      <c r="B11" s="52"/>
      <c r="C11" s="29">
        <f t="shared" si="0"/>
        <v>0</v>
      </c>
      <c r="D11" s="53"/>
      <c r="E11" s="53"/>
    </row>
    <row r="12" spans="1:5" ht="22.15" customHeight="1">
      <c r="A12" s="50"/>
      <c r="B12" s="52"/>
      <c r="C12" s="29">
        <f t="shared" si="0"/>
        <v>0</v>
      </c>
      <c r="D12" s="53"/>
      <c r="E12" s="53"/>
    </row>
    <row r="13" spans="1:5" ht="22.15" customHeight="1">
      <c r="A13" s="50"/>
      <c r="B13" s="52"/>
      <c r="C13" s="29">
        <f t="shared" si="0"/>
        <v>0</v>
      </c>
      <c r="D13" s="53"/>
      <c r="E13" s="53"/>
    </row>
    <row r="14" spans="1:5" ht="22.15" customHeight="1">
      <c r="A14" s="50"/>
      <c r="B14" s="52"/>
      <c r="C14" s="29">
        <f t="shared" si="0"/>
        <v>0</v>
      </c>
      <c r="D14" s="53"/>
      <c r="E14" s="53"/>
    </row>
    <row r="15" spans="1:5" ht="22.15" customHeight="1">
      <c r="A15" s="50"/>
      <c r="B15" s="52"/>
      <c r="C15" s="29">
        <f t="shared" si="0"/>
        <v>0</v>
      </c>
      <c r="D15" s="53"/>
      <c r="E15" s="53"/>
    </row>
    <row r="16" spans="1:5" ht="22.15" customHeight="1">
      <c r="A16" s="50"/>
      <c r="B16" s="52"/>
      <c r="C16" s="29">
        <f t="shared" si="0"/>
        <v>0</v>
      </c>
      <c r="D16" s="53"/>
      <c r="E16" s="53"/>
    </row>
    <row r="17" spans="1:5" ht="22.15" customHeight="1">
      <c r="A17" s="50"/>
      <c r="B17" s="52"/>
      <c r="C17" s="29">
        <f t="shared" si="0"/>
        <v>0</v>
      </c>
      <c r="D17" s="53"/>
      <c r="E17" s="53"/>
    </row>
    <row r="18" spans="1:5" ht="22.15" customHeight="1">
      <c r="A18" s="54"/>
      <c r="B18" s="54" t="s">
        <v>49</v>
      </c>
      <c r="C18" s="29">
        <f>SUM(C4:C17)</f>
        <v>145</v>
      </c>
      <c r="D18" s="29">
        <f>SUM(D4:D17)</f>
        <v>0</v>
      </c>
      <c r="E18" s="29">
        <f>SUM(E4:E17)</f>
        <v>145</v>
      </c>
    </row>
  </sheetData>
  <mergeCells count="2">
    <mergeCell ref="A1:E1"/>
    <mergeCell ref="B2:E2"/>
  </mergeCells>
  <phoneticPr fontId="5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I17" sqref="I17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128" t="s">
        <v>147</v>
      </c>
      <c r="B1" s="128"/>
      <c r="C1" s="128"/>
      <c r="D1" s="128"/>
      <c r="E1" s="128"/>
    </row>
    <row r="2" spans="1:5" ht="15" customHeight="1">
      <c r="A2" s="46"/>
      <c r="B2" s="134" t="s">
        <v>1</v>
      </c>
      <c r="C2" s="134"/>
      <c r="D2" s="134"/>
      <c r="E2" s="134"/>
    </row>
    <row r="3" spans="1:5">
      <c r="A3" s="48" t="s">
        <v>51</v>
      </c>
      <c r="B3" s="48" t="s">
        <v>52</v>
      </c>
      <c r="C3" s="24" t="s">
        <v>49</v>
      </c>
      <c r="D3" s="49" t="s">
        <v>53</v>
      </c>
      <c r="E3" s="24" t="s">
        <v>54</v>
      </c>
    </row>
    <row r="4" spans="1:5">
      <c r="A4" s="50"/>
      <c r="B4" s="50"/>
      <c r="C4" s="29">
        <f>SUM(D4:E4)</f>
        <v>0</v>
      </c>
      <c r="D4" s="51"/>
      <c r="E4" s="51"/>
    </row>
    <row r="5" spans="1:5">
      <c r="A5" s="52"/>
      <c r="B5" s="52"/>
      <c r="C5" s="29">
        <f t="shared" ref="C5:C14" si="0">SUM(D5:E5)</f>
        <v>0</v>
      </c>
      <c r="D5" s="53"/>
      <c r="E5" s="53"/>
    </row>
    <row r="6" spans="1:5">
      <c r="A6" s="52"/>
      <c r="B6" s="52"/>
      <c r="C6" s="29">
        <f t="shared" si="0"/>
        <v>0</v>
      </c>
      <c r="D6" s="53"/>
      <c r="E6" s="53"/>
    </row>
    <row r="7" spans="1:5">
      <c r="A7" s="52"/>
      <c r="B7" s="52"/>
      <c r="C7" s="29">
        <f t="shared" si="0"/>
        <v>0</v>
      </c>
      <c r="D7" s="53"/>
      <c r="E7" s="53"/>
    </row>
    <row r="8" spans="1:5">
      <c r="A8" s="52"/>
      <c r="B8" s="52"/>
      <c r="C8" s="29">
        <f t="shared" si="0"/>
        <v>0</v>
      </c>
      <c r="D8" s="53"/>
      <c r="E8" s="53"/>
    </row>
    <row r="9" spans="1:5">
      <c r="A9" s="52"/>
      <c r="B9" s="52"/>
      <c r="C9" s="29">
        <f t="shared" si="0"/>
        <v>0</v>
      </c>
      <c r="D9" s="53"/>
      <c r="E9" s="53"/>
    </row>
    <row r="10" spans="1:5">
      <c r="A10" s="52"/>
      <c r="B10" s="52"/>
      <c r="C10" s="29">
        <f t="shared" si="0"/>
        <v>0</v>
      </c>
      <c r="D10" s="53"/>
      <c r="E10" s="53"/>
    </row>
    <row r="11" spans="1:5">
      <c r="A11" s="50"/>
      <c r="B11" s="50"/>
      <c r="C11" s="29">
        <f t="shared" si="0"/>
        <v>0</v>
      </c>
      <c r="D11" s="53"/>
      <c r="E11" s="53"/>
    </row>
    <row r="12" spans="1:5">
      <c r="A12" s="50"/>
      <c r="B12" s="50"/>
      <c r="C12" s="29">
        <f t="shared" si="0"/>
        <v>0</v>
      </c>
      <c r="D12" s="51"/>
      <c r="E12" s="51"/>
    </row>
    <row r="13" spans="1:5">
      <c r="A13" s="50"/>
      <c r="B13" s="50"/>
      <c r="C13" s="29">
        <f t="shared" si="0"/>
        <v>0</v>
      </c>
      <c r="D13" s="51"/>
      <c r="E13" s="51"/>
    </row>
    <row r="14" spans="1:5">
      <c r="A14" s="50"/>
      <c r="B14" s="50"/>
      <c r="C14" s="29">
        <f t="shared" si="0"/>
        <v>0</v>
      </c>
      <c r="D14" s="51"/>
      <c r="E14" s="51"/>
    </row>
    <row r="15" spans="1:5">
      <c r="A15" s="54"/>
      <c r="B15" s="54" t="s">
        <v>49</v>
      </c>
      <c r="C15" s="29">
        <f>SUM(C4:C14)</f>
        <v>0</v>
      </c>
      <c r="D15" s="29">
        <f>SUM(D4:D14)</f>
        <v>0</v>
      </c>
      <c r="E15" s="29">
        <f>SUM(E4:E14)</f>
        <v>0</v>
      </c>
    </row>
  </sheetData>
  <mergeCells count="2">
    <mergeCell ref="A1:E1"/>
    <mergeCell ref="B2:E2"/>
  </mergeCells>
  <phoneticPr fontId="5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xbany</cp:lastModifiedBy>
  <dcterms:created xsi:type="dcterms:W3CDTF">2022-04-19T08:17:00Z</dcterms:created>
  <dcterms:modified xsi:type="dcterms:W3CDTF">2024-04-23T01:22:32Z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